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03255\Desktop\（未処理）260819-01　【市町村課0916〆：】令和６年度財政状況資料集の作成について（2回目・地方公会計関係）\提出データ\"/>
    </mc:Choice>
  </mc:AlternateContent>
  <xr:revisionPtr revIDLastSave="0" documentId="13_ncr:1_{AE9E8922-5D34-4D1D-AD94-098CA881BB3A}"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W34" i="10"/>
  <c r="BW35" i="10" s="1"/>
  <c r="BW36" i="10" s="1"/>
  <c r="BW37" i="10" s="1"/>
  <c r="BW38" i="10" s="1"/>
  <c r="BW39" i="10" s="1"/>
  <c r="BW40" i="10" s="1"/>
  <c r="BW41" i="10" s="1"/>
  <c r="BW42" i="10" s="1"/>
  <c r="U34" i="10"/>
  <c r="C34" i="10"/>
  <c r="U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AM34" i="10"/>
  <c r="AM35" i="10" s="1"/>
</calcChain>
</file>

<file path=xl/sharedStrings.xml><?xml version="1.0" encoding="utf-8"?>
<sst xmlns="http://schemas.openxmlformats.org/spreadsheetml/2006/main" count="1173" uniqueCount="572">
  <si>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</si>
  <si>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</si>
  <si>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</si>
  <si>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</si>
  <si>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</si>
  <si>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</si>
  <si>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</si>
  <si>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</si>
  <si>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</si>
  <si>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</si>
  <si>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</si>
  <si>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</si>
  <si>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</si>
  <si>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</si>
  <si>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</si>
  <si>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</si>
  <si>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</si>
  <si>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</si>
  <si>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</si>
  <si>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</si>
  <si>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</si>
  <si>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</si>
  <si>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</si>
  <si>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</si>
  <si>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</si>
  <si>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</si>
  <si>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</si>
  <si>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</si>
  <si>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</si>
  <si>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</si>
  <si>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</si>
  <si>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</si>
  <si>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</si>
  <si>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</si>
  <si>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</si>
  <si>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</si>
  <si>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</si>
  <si>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</si>
  <si>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</si>
  <si>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</si>
  <si>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</si>
  <si>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</si>
  <si>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</si>
  <si>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</si>
  <si>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</si>
  <si>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</si>
  <si>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</si>
  <si>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</si>
  <si>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</si>
  <si>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</si>
  <si>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</si>
  <si>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</si>
  <si>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</si>
  <si>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</si>
  <si>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</si>
  <si>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</si>
  <si>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</si>
  <si>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</si>
  <si>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</si>
  <si>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</si>
  <si>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</si>
  <si>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</si>
  <si>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</si>
  <si>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</si>
  <si>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</si>
  <si>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</si>
  <si>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</si>
  <si>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</si>
  <si>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</si>
  <si>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</si>
  <si>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</si>
  <si>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</si>
  <si>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</si>
  <si>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</si>
  <si>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</si>
  <si>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</si>
  <si>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</si>
  <si>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</si>
  <si>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</si>
  <si>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</si>
  <si>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</si>
  <si>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</si>
  <si>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</si>
  <si>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</si>
  <si>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</si>
  <si>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</si>
  <si>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</si>
  <si>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</si>
  <si>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</si>
  <si>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</si>
  <si>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</si>
  <si>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</si>
  <si>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</si>
  <si>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</si>
  <si>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中城村</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</si>
  <si>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</si>
  <si>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</si>
  <si>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</si>
  <si>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</si>
  <si>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</si>
  <si>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</si>
  <si>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</si>
  <si>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</si>
  <si>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</si>
  <si>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</si>
  <si>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</si>
  <si>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</si>
  <si>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</si>
  <si>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</si>
  <si>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</si>
  <si>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</si>
  <si>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</si>
  <si>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</si>
  <si>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</si>
  <si>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</si>
  <si>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</si>
  <si>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</si>
  <si>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</si>
  <si>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</si>
  <si>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</si>
  <si>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</si>
  <si>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</si>
  <si>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</si>
  <si>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</si>
  <si>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</si>
  <si>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</si>
  <si>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</si>
  <si>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</si>
  <si>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</si>
  <si>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</si>
  <si>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</si>
  <si>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</si>
  <si>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</si>
  <si>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</si>
  <si>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</si>
  <si>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</si>
  <si>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</si>
  <si>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</si>
  <si>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</si>
  <si>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</si>
  <si>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</si>
  <si>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</si>
  <si>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</si>
  <si>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</si>
  <si>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</si>
  <si>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</si>
  <si>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</si>
  <si>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</si>
  <si>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</si>
  <si>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</si>
  <si>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</si>
  <si>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</si>
  <si>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</si>
  <si>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</si>
  <si>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</si>
  <si>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</si>
  <si>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</si>
  <si>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</si>
  <si>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</si>
  <si>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</si>
  <si>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</si>
  <si>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</si>
  <si>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</si>
  <si>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</si>
  <si>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</si>
  <si>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</si>
  <si>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</si>
  <si>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</si>
  <si>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</si>
  <si>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</si>
  <si>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</si>
  <si>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</si>
  <si>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</si>
  <si>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</si>
  <si>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</si>
  <si>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</si>
  <si>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</si>
  <si>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</si>
  <si>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</si>
  <si>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</si>
  <si>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</si>
  <si>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</si>
  <si>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</si>
  <si>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</si>
  <si>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</si>
  <si>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</si>
  <si>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</si>
  <si>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</si>
  <si>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</si>
  <si>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</si>
  <si>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</si>
  <si>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</si>
  <si>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</si>
  <si>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</si>
  <si>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</si>
  <si>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</si>
  <si>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</si>
  <si>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</si>
  <si>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</si>
  <si>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</si>
  <si>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</si>
  <si>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</si>
  <si>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</si>
  <si>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</si>
  <si>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沖縄県中城村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</si>
  <si>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</si>
  <si>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</si>
  <si>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</si>
  <si>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</si>
  <si>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</si>
  <si>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</si>
  <si>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</si>
  <si>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</si>
  <si>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</si>
  <si>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</si>
  <si>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</si>
  <si>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</si>
  <si>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</si>
  <si>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</si>
  <si>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</si>
  <si>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</si>
  <si>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</si>
  <si>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</si>
  <si>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</si>
  <si>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</si>
  <si>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</si>
  <si>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</si>
  <si>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</si>
  <si>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</si>
  <si>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</si>
  <si>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</si>
  <si>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</si>
  <si>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</si>
  <si>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</si>
  <si>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</si>
  <si>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</si>
  <si>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</si>
  <si>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</si>
  <si>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</si>
  <si>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</si>
  <si>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</si>
  <si>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</si>
  <si>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</si>
  <si>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</si>
  <si>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</si>
  <si>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</si>
  <si>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</si>
  <si>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</si>
  <si>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</si>
  <si>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</si>
  <si>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</si>
  <si>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</si>
  <si>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</si>
  <si>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</si>
  <si>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</si>
  <si>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</si>
  <si>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</si>
  <si>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</si>
  <si>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</si>
  <si>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</si>
  <si>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</si>
  <si>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</si>
  <si>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</si>
  <si>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</si>
  <si>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</si>
  <si>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</si>
  <si>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</si>
  <si>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</si>
  <si>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</si>
  <si>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</si>
  <si>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</si>
  <si>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</si>
  <si>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</si>
  <si>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</si>
  <si>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</si>
  <si>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</si>
  <si>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</si>
  <si>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</si>
  <si>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</si>
  <si>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</si>
  <si>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</si>
  <si>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</si>
  <si>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</si>
  <si>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</si>
  <si>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</si>
  <si>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</si>
  <si>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</si>
  <si>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</si>
  <si>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</si>
  <si>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</si>
  <si>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</si>
  <si>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</si>
  <si>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</si>
  <si>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</si>
  <si>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</si>
  <si>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</si>
  <si>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</si>
  <si>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</si>
  <si>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</si>
  <si>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</si>
  <si>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</si>
  <si>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</si>
  <si>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</si>
  <si>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</si>
  <si>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</si>
  <si>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</si>
  <si>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</si>
  <si>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</si>
  <si>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</si>
  <si>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</si>
  <si>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</si>
  <si>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</si>
  <si>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</si>
  <si>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</si>
  <si>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</si>
  <si>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</si>
  <si>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</si>
  <si>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</si>
  <si>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</si>
  <si>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</si>
  <si>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</si>
  <si>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</si>
  <si>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</si>
  <si>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</si>
  <si>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</si>
  <si>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</si>
  <si>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</si>
  <si>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</si>
  <si>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</si>
  <si>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</si>
  <si>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</si>
  <si>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</si>
  <si>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</si>
  <si>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</si>
  <si>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</si>
  <si>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</si>
  <si>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</si>
  <si>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</si>
  <si>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</si>
  <si>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</si>
  <si>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</si>
  <si>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</si>
  <si>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</si>
  <si>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</si>
  <si>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</si>
  <si>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</si>
  <si>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</si>
  <si>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</si>
  <si>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</si>
  <si>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</si>
  <si>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</si>
  <si>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</si>
  <si>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</si>
  <si>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</si>
  <si>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</si>
  <si>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沖縄県中城村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</si>
  <si>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</si>
  <si>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</si>
  <si>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</si>
  <si>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</si>
  <si>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</si>
  <si>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</si>
  <si>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</si>
  <si>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</si>
  <si>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</si>
  <si>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</si>
  <si>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</si>
  <si>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</si>
  <si>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</si>
  <si>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</si>
  <si>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</si>
  <si>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</si>
  <si>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</si>
  <si>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</si>
  <si>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</si>
  <si>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</si>
  <si>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</si>
  <si>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</si>
  <si>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</si>
  <si>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</si>
  <si>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</si>
  <si>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</si>
  <si>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</si>
  <si>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</si>
  <si>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</si>
  <si>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</si>
  <si>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</si>
  <si>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</si>
  <si>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</si>
  <si>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</si>
  <si>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</si>
  <si>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</si>
  <si>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</si>
  <si>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</si>
  <si>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</si>
  <si>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</si>
  <si>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</si>
  <si>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</si>
  <si>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</si>
  <si>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</si>
  <si>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</si>
  <si>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</si>
  <si>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</si>
  <si>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</si>
  <si>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</si>
  <si>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</si>
  <si>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</si>
  <si>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</si>
  <si>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</si>
  <si>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</si>
  <si>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</si>
  <si>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</si>
  <si>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</si>
  <si>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</si>
  <si>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</si>
  <si>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</si>
  <si>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</si>
  <si>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</si>
  <si>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</si>
  <si>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</si>
  <si>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</si>
  <si>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</si>
  <si>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</si>
  <si>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</si>
  <si>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</si>
  <si>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</si>
  <si>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</si>
  <si>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</si>
  <si>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</si>
  <si>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</si>
  <si>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</si>
  <si>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</si>
  <si>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</si>
  <si>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</si>
  <si>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</si>
  <si>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</si>
  <si>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</si>
  <si>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</si>
  <si>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</si>
  <si>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</si>
  <si>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</si>
  <si>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</si>
  <si>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</si>
  <si>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</si>
  <si>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</si>
  <si>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</si>
  <si>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</si>
  <si>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</si>
  <si>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</si>
  <si>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</si>
  <si>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</si>
  <si>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</si>
  <si>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</si>
  <si>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</si>
  <si>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</si>
  <si>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</si>
  <si>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</si>
  <si>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</si>
  <si>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</si>
  <si>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</si>
  <si>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</si>
  <si>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</si>
  <si>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</si>
  <si>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</si>
  <si>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</si>
  <si>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</si>
  <si>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</si>
  <si>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</si>
  <si>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</si>
  <si>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</si>
  <si>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</si>
  <si>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</si>
  <si>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</si>
  <si>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</si>
  <si>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</si>
  <si>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</si>
  <si>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</si>
  <si>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</si>
  <si>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</si>
  <si>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</si>
  <si>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</si>
  <si>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</si>
  <si>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</si>
  <si>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</si>
  <si>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</si>
  <si>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</si>
  <si>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</si>
  <si>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</si>
  <si>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</si>
  <si>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</si>
  <si>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</si>
  <si>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</si>
  <si>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</si>
  <si>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</si>
  <si>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</si>
  <si>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</si>
  <si>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</si>
  <si>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</si>
  <si>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</si>
  <si>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</si>
  <si>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</si>
  <si>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</si>
  <si>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</si>
  <si>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</si>
  <si>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</si>
  <si>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</si>
  <si>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</si>
  <si>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</si>
  <si>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</si>
  <si>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</si>
  <si>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</si>
  <si>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</si>
  <si>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</si>
  <si>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</si>
  <si>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</si>
  <si>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</si>
  <si>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</si>
  <si>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</si>
  <si>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</si>
  <si>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</si>
  <si>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</si>
  <si>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</si>
  <si>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</si>
  <si>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</si>
  <si>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</si>
  <si>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</si>
  <si>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</si>
  <si>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</si>
  <si>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</si>
  <si>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</si>
  <si>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</si>
  <si>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4.50</t>
  </si>
  <si>
    <t>▲ 1.22</t>
  </si>
  <si>
    <t>水道事業会計</t>
  </si>
  <si>
    <t>一般会計</t>
  </si>
  <si>
    <t>下水道事業会計</t>
  </si>
  <si>
    <t>国民健康保険特別会計</t>
  </si>
  <si>
    <t>後期高齢者医療特別会計</t>
  </si>
  <si>
    <t>土地区画整理事業特別会計</t>
  </si>
  <si>
    <t>その他会計（赤字）</t>
  </si>
  <si>
    <t>その他会計（黒字）</t>
  </si>
  <si>
    <t>R02</t>
    <phoneticPr fontId="5"/>
  </si>
  <si>
    <t>R03</t>
    <phoneticPr fontId="5"/>
  </si>
  <si>
    <t>R04</t>
    <phoneticPr fontId="5"/>
  </si>
  <si>
    <t>R05</t>
    <phoneticPr fontId="5"/>
  </si>
  <si>
    <t>R06</t>
    <phoneticPr fontId="5"/>
  </si>
  <si>
    <t>南部広域行政組合（東部環境衛生事業特別会計）</t>
    <rPh sb="9" eb="11">
      <t>トウブ</t>
    </rPh>
    <rPh sb="11" eb="13">
      <t>カンキョウ</t>
    </rPh>
    <rPh sb="13" eb="15">
      <t>エイセイ</t>
    </rPh>
    <rPh sb="15" eb="17">
      <t>ジギョウ</t>
    </rPh>
    <rPh sb="17" eb="19">
      <t>トクベツ</t>
    </rPh>
    <rPh sb="19" eb="21">
      <t>カイケイ</t>
    </rPh>
    <phoneticPr fontId="2"/>
  </si>
  <si>
    <t>沖縄県市町村総合事務組合</t>
  </si>
  <si>
    <t>中城村北中城村清掃事務組合</t>
  </si>
  <si>
    <t>中城北中城消防組合</t>
  </si>
  <si>
    <t>中部広域市町村圏事務組合</t>
  </si>
  <si>
    <t>沖縄県介護保険広域連合（一般会計）</t>
    <rPh sb="12" eb="14">
      <t>イッパン</t>
    </rPh>
    <rPh sb="14" eb="16">
      <t>カイケイ</t>
    </rPh>
    <phoneticPr fontId="10"/>
  </si>
  <si>
    <t>沖縄県介護保険広域連合(特別会計)</t>
    <rPh sb="12" eb="14">
      <t>トクベツ</t>
    </rPh>
    <rPh sb="14" eb="16">
      <t>カイケイ</t>
    </rPh>
    <phoneticPr fontId="10"/>
  </si>
  <si>
    <t>沖縄県後期高齢者医療広域連合（一般会計)</t>
    <rPh sb="15" eb="17">
      <t>イッパン</t>
    </rPh>
    <rPh sb="17" eb="19">
      <t>カイケイ</t>
    </rPh>
    <phoneticPr fontId="10"/>
  </si>
  <si>
    <t>沖縄県後期高齢者医療広域連合(特別会計)</t>
    <rPh sb="15" eb="17">
      <t>トクベツ</t>
    </rPh>
    <rPh sb="17" eb="19">
      <t>カイケイ</t>
    </rPh>
    <phoneticPr fontId="10"/>
  </si>
  <si>
    <t>公共施設整備基金</t>
    <phoneticPr fontId="5"/>
  </si>
  <si>
    <t>チバリヨー中城ごさまる応援基金</t>
    <phoneticPr fontId="2"/>
  </si>
  <si>
    <t>一般廃棄物処理施設建設等基金</t>
    <phoneticPr fontId="5"/>
  </si>
  <si>
    <t>人材育成基金</t>
    <phoneticPr fontId="5"/>
  </si>
  <si>
    <t>森林環境譲与税基金</t>
    <rPh sb="0" eb="4">
      <t>シンリンカンキョウ</t>
    </rPh>
    <rPh sb="4" eb="6">
      <t>ジョウヨ</t>
    </rPh>
    <rPh sb="6" eb="7">
      <t>ゼイ</t>
    </rPh>
    <rPh sb="7" eb="9">
      <t>キキン</t>
    </rPh>
    <phoneticPr fontId="5"/>
  </si>
  <si>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</si>
  <si>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</si>
  <si>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</si>
  <si>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</si>
  <si>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</si>
  <si>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</si>
  <si>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</si>
  <si>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</si>
  <si>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</si>
  <si>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令和６年度については公立小学校の建替事業や新クリーンセンターの整備事業が本格的に始動しているが、将来負担額については、公立小学校建替事業の完了予定時期である令和７年度より急激に増大することが見込まれている。一方で、有形固定資産減価償却率については、今年度も微増となっているが、老朽化が激しい教育施設(小中学校）を更新することで率を改善することが可能となり、類似団体と比較してもよい状態を維持できるものと見込まれる。</t>
    <rPh sb="16" eb="18">
      <t>タテカ</t>
    </rPh>
    <rPh sb="59" eb="61">
      <t>コウリツ</t>
    </rPh>
    <rPh sb="61" eb="64">
      <t>ショウガッコウ</t>
    </rPh>
    <rPh sb="64" eb="66">
      <t>タテカ</t>
    </rPh>
    <rPh sb="66" eb="68">
      <t>ジギョウ</t>
    </rPh>
    <rPh sb="69" eb="71">
      <t>カンリョウ</t>
    </rPh>
    <rPh sb="71" eb="73">
      <t>ヨテイ</t>
    </rPh>
    <rPh sb="73" eb="75">
      <t>ジキ</t>
    </rPh>
    <rPh sb="78" eb="80">
      <t>レイワ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</si>
  <si>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</si>
  <si>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については、前述したとおり公立小中学校の建替や新クリーンセンター整備事業の完了時期である令和７年度大幅に増大する見込みである。また、実質公債費比率についても、現状は微減となっているが、今後、多額の起債を発行することから、元金の償還が本格化する時期に向けて増加が見込まれる。そのため、その他の実施事業の必要性や優先性などを十分に精査し、中長期財政計画により示されている現状に留意しながら、財源確保に努めるとともに、これまで以上に公債費の適正化に取り組んでいく必要がある。</t>
    <rPh sb="20" eb="22">
      <t>コウリツ</t>
    </rPh>
    <rPh sb="22" eb="26">
      <t>ショウチュウガッコウ</t>
    </rPh>
    <rPh sb="27" eb="29">
      <t>タテカ</t>
    </rPh>
    <rPh sb="30" eb="31">
      <t>シン</t>
    </rPh>
    <rPh sb="39" eb="41">
      <t>セイビ</t>
    </rPh>
    <rPh sb="41" eb="43">
      <t>ジギョウ</t>
    </rPh>
    <rPh sb="44" eb="46">
      <t>カンリョウ</t>
    </rPh>
    <rPh sb="46" eb="48">
      <t>ジキ</t>
    </rPh>
    <rPh sb="51" eb="53">
      <t>レイワ</t>
    </rPh>
    <rPh sb="54" eb="56">
      <t>ネンド</t>
    </rPh>
    <rPh sb="86" eb="88">
      <t>ゲンジョウ</t>
    </rPh>
    <rPh sb="89" eb="91">
      <t>ビゲン</t>
    </rPh>
    <rPh sb="99" eb="101">
      <t>コンゴ</t>
    </rPh>
    <rPh sb="150" eb="151">
      <t>タ</t>
    </rPh>
    <rPh sb="184" eb="185">
      <t>シメ</t>
    </rPh>
    <rPh sb="190" eb="192">
      <t>ゲンジョウ</t>
    </rPh>
    <rPh sb="193" eb="195">
      <t>リュウイ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</si>
</sst>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8D12D18-9E7C-448D-A735-9B2C4228F02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49BC-4665-9F76-27F58A7E643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70842</c:v>
                </c:pt>
                <c:pt idx="1">
                  <c:v>30738</c:v>
                </c:pt>
                <c:pt idx="2">
                  <c:v>46645</c:v>
                </c:pt>
                <c:pt idx="3">
                  <c:v>53844</c:v>
                </c:pt>
                <c:pt idx="4">
                  <c:v>38961</c:v>
                </c:pt>
              </c:numCache>
            </c:numRef>
          </c:val>
          <c:smooth val="0"/>
          <c:extLst>
            <c:ext xmlns:c16="http://schemas.microsoft.com/office/drawing/2014/chart" uri="{C3380CC4-5D6E-409C-BE32-E72D297353CC}">
              <c16:uniqueId val="{00000001-49BC-4665-9F76-27F58A7E643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c:v>
                </c:pt>
                <c:pt idx="1">
                  <c:v>6.48</c:v>
                </c:pt>
                <c:pt idx="2">
                  <c:v>8.7799999999999994</c:v>
                </c:pt>
                <c:pt idx="3">
                  <c:v>5.79</c:v>
                </c:pt>
                <c:pt idx="4">
                  <c:v>0.45</c:v>
                </c:pt>
              </c:numCache>
            </c:numRef>
          </c:val>
          <c:extLst>
            <c:ext xmlns:c16="http://schemas.microsoft.com/office/drawing/2014/chart" uri="{C3380CC4-5D6E-409C-BE32-E72D297353CC}">
              <c16:uniqueId val="{00000000-60BB-4DB0-B4BF-62E602AA924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15.87</c:v>
                </c:pt>
                <c:pt idx="1">
                  <c:v>16.850000000000001</c:v>
                </c:pt>
                <c:pt idx="2">
                  <c:v>17.2</c:v>
                </c:pt>
                <c:pt idx="3">
                  <c:v>15.46</c:v>
                </c:pt>
                <c:pt idx="4">
                  <c:v>18.77</c:v>
                </c:pt>
              </c:numCache>
            </c:numRef>
          </c:val>
          <c:extLst>
            <c:ext xmlns:c16="http://schemas.microsoft.com/office/drawing/2014/chart" uri="{C3380CC4-5D6E-409C-BE32-E72D297353CC}">
              <c16:uniqueId val="{00000001-60BB-4DB0-B4BF-62E602AA924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6.95</c:v>
                </c:pt>
                <c:pt idx="1">
                  <c:v>1.92</c:v>
                </c:pt>
                <c:pt idx="2">
                  <c:v>2.2200000000000002</c:v>
                </c:pt>
                <c:pt idx="3">
                  <c:v>-4.5</c:v>
                </c:pt>
                <c:pt idx="4">
                  <c:v>-1.22</c:v>
                </c:pt>
              </c:numCache>
            </c:numRef>
          </c:val>
          <c:smooth val="0"/>
          <c:extLst>
            <c:ext xmlns:c16="http://schemas.microsoft.com/office/drawing/2014/chart" uri="{C3380CC4-5D6E-409C-BE32-E72D297353CC}">
              <c16:uniqueId val="{00000002-60BB-4DB0-B4BF-62E602AA924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0.03</c:v>
                </c:pt>
                <c:pt idx="4">
                  <c:v>#N/A</c:v>
                </c:pt>
                <c:pt idx="5">
                  <c:v>0.12</c:v>
                </c:pt>
                <c:pt idx="6">
                  <c:v>0</c:v>
                </c:pt>
                <c:pt idx="7">
                  <c:v>0</c:v>
                </c:pt>
                <c:pt idx="8">
                  <c:v>0</c:v>
                </c:pt>
                <c:pt idx="9">
                  <c:v>0</c:v>
                </c:pt>
              </c:numCache>
            </c:numRef>
          </c:val>
          <c:extLst>
            <c:ext xmlns:c16="http://schemas.microsoft.com/office/drawing/2014/chart" uri="{C3380CC4-5D6E-409C-BE32-E72D297353CC}">
              <c16:uniqueId val="{00000000-4FEF-4CB9-98EA-D7EF2E44F7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FEF-4CB9-98EA-D7EF2E44F74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FEF-4CB9-98EA-D7EF2E44F74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FEF-4CB9-98EA-D7EF2E44F74E}"/>
            </c:ext>
          </c:extLst>
        </c:ser>
        <c:ser>
          <c:idx val="4"/>
          <c:order val="4"/>
          <c:tx>
            <c:strRef>
              <c:f>データシート!$A$31</c:f>
              <c:strCache>
                <c:ptCount val="1"/>
                <c:pt idx="0">
                  <c:v>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7.0000000000000007E-2</c:v>
                </c:pt>
                <c:pt idx="6">
                  <c:v>#N/A</c:v>
                </c:pt>
                <c:pt idx="7">
                  <c:v>0.15</c:v>
                </c:pt>
                <c:pt idx="8">
                  <c:v>#N/A</c:v>
                </c:pt>
                <c:pt idx="9">
                  <c:v>0</c:v>
                </c:pt>
              </c:numCache>
            </c:numRef>
          </c:val>
          <c:extLst>
            <c:ext xmlns:c16="http://schemas.microsoft.com/office/drawing/2014/chart" uri="{C3380CC4-5D6E-409C-BE32-E72D297353CC}">
              <c16:uniqueId val="{00000004-4FEF-4CB9-98EA-D7EF2E44F74E}"/>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0.01</c:v>
                </c:pt>
                <c:pt idx="4">
                  <c:v>#N/A</c:v>
                </c:pt>
                <c:pt idx="5">
                  <c:v>0.03</c:v>
                </c:pt>
                <c:pt idx="6">
                  <c:v>#N/A</c:v>
                </c:pt>
                <c:pt idx="7">
                  <c:v>0.02</c:v>
                </c:pt>
                <c:pt idx="8">
                  <c:v>#N/A</c:v>
                </c:pt>
                <c:pt idx="9">
                  <c:v>0.01</c:v>
                </c:pt>
              </c:numCache>
            </c:numRef>
          </c:val>
          <c:extLst>
            <c:ext xmlns:c16="http://schemas.microsoft.com/office/drawing/2014/chart" uri="{C3380CC4-5D6E-409C-BE32-E72D297353CC}">
              <c16:uniqueId val="{00000005-4FEF-4CB9-98EA-D7EF2E44F74E}"/>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0.4</c:v>
                </c:pt>
                <c:pt idx="4">
                  <c:v>#N/A</c:v>
                </c:pt>
                <c:pt idx="5">
                  <c:v>0.09</c:v>
                </c:pt>
                <c:pt idx="6">
                  <c:v>#N/A</c:v>
                </c:pt>
                <c:pt idx="7">
                  <c:v>0.08</c:v>
                </c:pt>
                <c:pt idx="8">
                  <c:v>#N/A</c:v>
                </c:pt>
                <c:pt idx="9">
                  <c:v>0.1</c:v>
                </c:pt>
              </c:numCache>
            </c:numRef>
          </c:val>
          <c:extLst>
            <c:ext xmlns:c16="http://schemas.microsoft.com/office/drawing/2014/chart" uri="{C3380CC4-5D6E-409C-BE32-E72D297353CC}">
              <c16:uniqueId val="{00000006-4FEF-4CB9-98EA-D7EF2E44F74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0.45</c:v>
                </c:pt>
                <c:pt idx="8">
                  <c:v>#N/A</c:v>
                </c:pt>
                <c:pt idx="9">
                  <c:v>0.28000000000000003</c:v>
                </c:pt>
              </c:numCache>
            </c:numRef>
          </c:val>
          <c:extLst>
            <c:ext xmlns:c16="http://schemas.microsoft.com/office/drawing/2014/chart" uri="{C3380CC4-5D6E-409C-BE32-E72D297353CC}">
              <c16:uniqueId val="{00000007-4FEF-4CB9-98EA-D7EF2E44F74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c:v>
                </c:pt>
                <c:pt idx="2">
                  <c:v>#N/A</c:v>
                </c:pt>
                <c:pt idx="3">
                  <c:v>6.47</c:v>
                </c:pt>
                <c:pt idx="4">
                  <c:v>#N/A</c:v>
                </c:pt>
                <c:pt idx="5">
                  <c:v>8.7799999999999994</c:v>
                </c:pt>
                <c:pt idx="6">
                  <c:v>#N/A</c:v>
                </c:pt>
                <c:pt idx="7">
                  <c:v>5.79</c:v>
                </c:pt>
                <c:pt idx="8">
                  <c:v>#N/A</c:v>
                </c:pt>
                <c:pt idx="9">
                  <c:v>0.44</c:v>
                </c:pt>
              </c:numCache>
            </c:numRef>
          </c:val>
          <c:extLst>
            <c:ext xmlns:c16="http://schemas.microsoft.com/office/drawing/2014/chart" uri="{C3380CC4-5D6E-409C-BE32-E72D297353CC}">
              <c16:uniqueId val="{00000008-4FEF-4CB9-98EA-D7EF2E44F74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15.34</c:v>
                </c:pt>
                <c:pt idx="2">
                  <c:v>#N/A</c:v>
                </c:pt>
                <c:pt idx="3">
                  <c:v>15.98</c:v>
                </c:pt>
                <c:pt idx="4">
                  <c:v>#N/A</c:v>
                </c:pt>
                <c:pt idx="5">
                  <c:v>14.24</c:v>
                </c:pt>
                <c:pt idx="6">
                  <c:v>#N/A</c:v>
                </c:pt>
                <c:pt idx="7">
                  <c:v>14.33</c:v>
                </c:pt>
                <c:pt idx="8">
                  <c:v>#N/A</c:v>
                </c:pt>
                <c:pt idx="9">
                  <c:v>11.83</c:v>
                </c:pt>
              </c:numCache>
            </c:numRef>
          </c:val>
          <c:extLst>
            <c:ext xmlns:c16="http://schemas.microsoft.com/office/drawing/2014/chart" uri="{C3380CC4-5D6E-409C-BE32-E72D297353CC}">
              <c16:uniqueId val="{00000009-4FEF-4CB9-98EA-D7EF2E44F7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393</c:v>
                </c:pt>
                <c:pt idx="5">
                  <c:v>383</c:v>
                </c:pt>
                <c:pt idx="8">
                  <c:v>381</c:v>
                </c:pt>
                <c:pt idx="11">
                  <c:v>379</c:v>
                </c:pt>
                <c:pt idx="14">
                  <c:v>371</c:v>
                </c:pt>
              </c:numCache>
            </c:numRef>
          </c:val>
          <c:extLst>
            <c:ext xmlns:c16="http://schemas.microsoft.com/office/drawing/2014/chart" uri="{C3380CC4-5D6E-409C-BE32-E72D297353CC}">
              <c16:uniqueId val="{00000000-CE07-407D-84EF-BC8303315D9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CE07-407D-84EF-BC8303315D9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E07-407D-84EF-BC8303315D9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26</c:v>
                </c:pt>
                <c:pt idx="6">
                  <c:v>27</c:v>
                </c:pt>
                <c:pt idx="9">
                  <c:v>26</c:v>
                </c:pt>
                <c:pt idx="12">
                  <c:v>26</c:v>
                </c:pt>
              </c:numCache>
            </c:numRef>
          </c:val>
          <c:extLst>
            <c:ext xmlns:c16="http://schemas.microsoft.com/office/drawing/2014/chart" uri="{C3380CC4-5D6E-409C-BE32-E72D297353CC}">
              <c16:uniqueId val="{00000003-CE07-407D-84EF-BC8303315D9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c:v>
                </c:pt>
                <c:pt idx="3">
                  <c:v>119</c:v>
                </c:pt>
                <c:pt idx="6">
                  <c:v>125</c:v>
                </c:pt>
                <c:pt idx="9">
                  <c:v>115</c:v>
                </c:pt>
                <c:pt idx="12">
                  <c:v>102</c:v>
                </c:pt>
              </c:numCache>
            </c:numRef>
          </c:val>
          <c:extLst>
            <c:ext xmlns:c16="http://schemas.microsoft.com/office/drawing/2014/chart" uri="{C3380CC4-5D6E-409C-BE32-E72D297353CC}">
              <c16:uniqueId val="{00000004-CE07-407D-84EF-BC8303315D9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E07-407D-84EF-BC8303315D9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E07-407D-84EF-BC8303315D9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519</c:v>
                </c:pt>
                <c:pt idx="3">
                  <c:v>505</c:v>
                </c:pt>
                <c:pt idx="6">
                  <c:v>488</c:v>
                </c:pt>
                <c:pt idx="9">
                  <c:v>483</c:v>
                </c:pt>
                <c:pt idx="12">
                  <c:v>477</c:v>
                </c:pt>
              </c:numCache>
            </c:numRef>
          </c:val>
          <c:extLst>
            <c:ext xmlns:c16="http://schemas.microsoft.com/office/drawing/2014/chart" uri="{C3380CC4-5D6E-409C-BE32-E72D297353CC}">
              <c16:uniqueId val="{00000007-CE07-407D-84EF-BC8303315D9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263</c:v>
                </c:pt>
                <c:pt idx="2">
                  <c:v>#N/A</c:v>
                </c:pt>
                <c:pt idx="3">
                  <c:v>#N/A</c:v>
                </c:pt>
                <c:pt idx="4">
                  <c:v>267</c:v>
                </c:pt>
                <c:pt idx="5">
                  <c:v>#N/A</c:v>
                </c:pt>
                <c:pt idx="6">
                  <c:v>#N/A</c:v>
                </c:pt>
                <c:pt idx="7">
                  <c:v>259</c:v>
                </c:pt>
                <c:pt idx="8">
                  <c:v>#N/A</c:v>
                </c:pt>
                <c:pt idx="9">
                  <c:v>#N/A</c:v>
                </c:pt>
                <c:pt idx="10">
                  <c:v>245</c:v>
                </c:pt>
                <c:pt idx="11">
                  <c:v>#N/A</c:v>
                </c:pt>
                <c:pt idx="12">
                  <c:v>#N/A</c:v>
                </c:pt>
                <c:pt idx="13">
                  <c:v>235</c:v>
                </c:pt>
                <c:pt idx="14">
                  <c:v>#N/A</c:v>
                </c:pt>
              </c:numCache>
            </c:numRef>
          </c:val>
          <c:smooth val="0"/>
          <c:extLst>
            <c:ext xmlns:c16="http://schemas.microsoft.com/office/drawing/2014/chart" uri="{C3380CC4-5D6E-409C-BE32-E72D297353CC}">
              <c16:uniqueId val="{00000008-CE07-407D-84EF-BC8303315D9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4700</c:v>
                </c:pt>
                <c:pt idx="5">
                  <c:v>4671</c:v>
                </c:pt>
                <c:pt idx="8">
                  <c:v>4501</c:v>
                </c:pt>
                <c:pt idx="11">
                  <c:v>4264</c:v>
                </c:pt>
                <c:pt idx="14">
                  <c:v>4027</c:v>
                </c:pt>
              </c:numCache>
            </c:numRef>
          </c:val>
          <c:extLst>
            <c:ext xmlns:c16="http://schemas.microsoft.com/office/drawing/2014/chart" uri="{C3380CC4-5D6E-409C-BE32-E72D297353CC}">
              <c16:uniqueId val="{00000000-3BF8-45E4-AC87-0303BDE67E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3BF8-45E4-AC87-0303BDE67E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1665</c:v>
                </c:pt>
                <c:pt idx="5">
                  <c:v>2499</c:v>
                </c:pt>
                <c:pt idx="8">
                  <c:v>2808</c:v>
                </c:pt>
                <c:pt idx="11">
                  <c:v>3213</c:v>
                </c:pt>
                <c:pt idx="14">
                  <c:v>3503</c:v>
                </c:pt>
              </c:numCache>
            </c:numRef>
          </c:val>
          <c:extLst>
            <c:ext xmlns:c16="http://schemas.microsoft.com/office/drawing/2014/chart" uri="{C3380CC4-5D6E-409C-BE32-E72D297353CC}">
              <c16:uniqueId val="{00000002-3BF8-45E4-AC87-0303BDE67E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F8-45E4-AC87-0303BDE67E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F8-45E4-AC87-0303BDE67E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F8-45E4-AC87-0303BDE67E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c:v>
                </c:pt>
                <c:pt idx="3">
                  <c:v>0</c:v>
                </c:pt>
                <c:pt idx="6">
                  <c:v>0</c:v>
                </c:pt>
                <c:pt idx="9">
                  <c:v>0</c:v>
                </c:pt>
                <c:pt idx="12">
                  <c:v>0</c:v>
                </c:pt>
              </c:numCache>
            </c:numRef>
          </c:val>
          <c:extLst>
            <c:ext xmlns:c16="http://schemas.microsoft.com/office/drawing/2014/chart" uri="{C3380CC4-5D6E-409C-BE32-E72D297353CC}">
              <c16:uniqueId val="{00000006-3BF8-45E4-AC87-0303BDE67E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137</c:v>
                </c:pt>
                <c:pt idx="3">
                  <c:v>192</c:v>
                </c:pt>
                <c:pt idx="6">
                  <c:v>159</c:v>
                </c:pt>
                <c:pt idx="9">
                  <c:v>126</c:v>
                </c:pt>
                <c:pt idx="12">
                  <c:v>639</c:v>
                </c:pt>
              </c:numCache>
            </c:numRef>
          </c:val>
          <c:extLst>
            <c:ext xmlns:c16="http://schemas.microsoft.com/office/drawing/2014/chart" uri="{C3380CC4-5D6E-409C-BE32-E72D297353CC}">
              <c16:uniqueId val="{00000007-3BF8-45E4-AC87-0303BDE67E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1904</c:v>
                </c:pt>
                <c:pt idx="3">
                  <c:v>1627</c:v>
                </c:pt>
                <c:pt idx="6">
                  <c:v>1670</c:v>
                </c:pt>
                <c:pt idx="9">
                  <c:v>1687</c:v>
                </c:pt>
                <c:pt idx="12">
                  <c:v>1593</c:v>
                </c:pt>
              </c:numCache>
            </c:numRef>
          </c:val>
          <c:extLst>
            <c:ext xmlns:c16="http://schemas.microsoft.com/office/drawing/2014/chart" uri="{C3380CC4-5D6E-409C-BE32-E72D297353CC}">
              <c16:uniqueId val="{00000008-3BF8-45E4-AC87-0303BDE67E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BF8-45E4-AC87-0303BDE67E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5827</c:v>
                </c:pt>
                <c:pt idx="3">
                  <c:v>5731</c:v>
                </c:pt>
                <c:pt idx="6">
                  <c:v>5454</c:v>
                </c:pt>
                <c:pt idx="9">
                  <c:v>5401</c:v>
                </c:pt>
                <c:pt idx="12">
                  <c:v>5139</c:v>
                </c:pt>
              </c:numCache>
            </c:numRef>
          </c:val>
          <c:extLst>
            <c:ext xmlns:c16="http://schemas.microsoft.com/office/drawing/2014/chart" uri="{C3380CC4-5D6E-409C-BE32-E72D297353CC}">
              <c16:uniqueId val="{0000000A-3BF8-45E4-AC87-0303BDE67E4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1520</c:v>
                </c:pt>
                <c:pt idx="2">
                  <c:v>#N/A</c:v>
                </c:pt>
                <c:pt idx="3">
                  <c:v>#N/A</c:v>
                </c:pt>
                <c:pt idx="4">
                  <c:v>381</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BF8-45E4-AC87-0303BDE67E4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870</c:v>
                </c:pt>
                <c:pt idx="1">
                  <c:v>789</c:v>
                </c:pt>
                <c:pt idx="2">
                  <c:v>996</c:v>
                </c:pt>
              </c:numCache>
            </c:numRef>
          </c:val>
          <c:extLst>
            <c:ext xmlns:c16="http://schemas.microsoft.com/office/drawing/2014/chart" uri="{C3380CC4-5D6E-409C-BE32-E72D297353CC}">
              <c16:uniqueId val="{00000000-DB20-4A76-8D7C-32738C98E69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274</c:v>
                </c:pt>
                <c:pt idx="1">
                  <c:v>292</c:v>
                </c:pt>
                <c:pt idx="2">
                  <c:v>316</c:v>
                </c:pt>
              </c:numCache>
            </c:numRef>
          </c:val>
          <c:extLst>
            <c:ext xmlns:c16="http://schemas.microsoft.com/office/drawing/2014/chart" uri="{C3380CC4-5D6E-409C-BE32-E72D297353CC}">
              <c16:uniqueId val="{00000001-DB20-4A76-8D7C-32738C98E69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1562</c:v>
                </c:pt>
                <c:pt idx="1">
                  <c:v>2032</c:v>
                </c:pt>
                <c:pt idx="2">
                  <c:v>2094</c:v>
                </c:pt>
              </c:numCache>
            </c:numRef>
          </c:val>
          <c:extLst>
            <c:ext xmlns:c16="http://schemas.microsoft.com/office/drawing/2014/chart" uri="{C3380CC4-5D6E-409C-BE32-E72D297353CC}">
              <c16:uniqueId val="{00000002-DB20-4A76-8D7C-32738C98E6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{CFBBB478-E999-4DE9-AE3A-093F735AEED6}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26B-4533-B594-B7715533F11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{B29E48AD-D0DF-49E7-B3D0-665D4E118E5F}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26B-4533-B594-B7715533F11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{9D84A72B-40A5-4640-ABBF-4B1DC9E67BAE}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26B-4533-B594-B7715533F11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{D5E9261B-8E9E-4883-AF9D-F0860AB759FE}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26B-4533-B594-B7715533F11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{B08E1C73-31C4-4EC4-A218-6D0EE4F5AB52}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26B-4533-B594-B7715533F11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{88A3023B-8AAA-4F06-B5E1-33B47EEDA83D}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26B-4533-B594-B7715533F11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{B5F4D561-420F-456A-B253-05CD16D17F2B}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26B-4533-B594-B7715533F11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{A5DCFEF0-7795-4ECC-8A9E-71596ED87772}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26B-4533-B594-B7715533F11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{9903A4DB-B3AC-455B-B58B-C9B675A77DA0}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26B-4533-B594-B7715533F1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52.6</c:v>
                </c:pt>
                <c:pt idx="8">
                  <c:v>53.9</c:v>
                </c:pt>
                <c:pt idx="16">
                  <c:v>56.3</c:v>
                </c:pt>
                <c:pt idx="24">
                  <c:v>58.1</c:v>
                </c:pt>
                <c:pt idx="32">
                  <c:v>59.5</c:v>
                </c:pt>
              </c:numCache>
            </c:numRef>
          </c:xVal>
          <c:yVal>
            <c:numRef>
              <c:f>公会計指標分析・財政指標組合せ分析表!$BP$51:$DC$51</c:f>
              <c:numCache>
                <c:formatCode>#,##0.0;"▲ "#,##0.0</c:formatCode>
                <c:ptCount val="40"/>
                <c:pt idx="0">
                  <c:v>34.9</c:v>
                </c:pt>
                <c:pt idx="8">
                  <c:v>7.9</c:v>
                </c:pt>
              </c:numCache>
            </c:numRef>
          </c:yVal>
          <c:smooth val="0"/>
          <c:extLst>
            <c:ext xmlns:c16="http://schemas.microsoft.com/office/drawing/2014/chart" uri="{C3380CC4-5D6E-409C-BE32-E72D297353CC}">
              <c16:uniqueId val="{00000009-B26B-4533-B594-B7715533F1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{4D10BD29-D244-413B-9394-A816452E11C4}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26B-4533-B594-B7715533F11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{40C7B4D5-81C7-49B7-9395-692F4C95EA24}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26B-4533-B594-B7715533F11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{296F17D6-4444-4AE7-A66D-3F8D1FBB07B3}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26B-4533-B594-B7715533F11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{7D323711-4B36-4651-958D-0DB2FB59B277}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26B-4533-B594-B7715533F11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{F07CFF90-3D3D-48A9-8A72-70630C10ADA6}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26B-4533-B594-B7715533F11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{E2F5BF09-8BF6-4358-BF6B-98928F1EC436}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26B-4533-B594-B7715533F11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{4DD22485-6AE4-4FF1-A5E4-8B3684C8DB78}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26B-4533-B594-B7715533F116}"/>
                </c:ext>
              </c:extLst>
            </c:dLbl>
            <c:dLbl>
              <c:idx val="24"/>
              <c:layout>
                <c:manualLayout>
                  <c:x val="0"/>
                  <c:y val="-1.1829008930858248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{CEB32419-A783-4DD2-9EB4-61C3352EA892}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26B-4533-B594-B7715533F116}"/>
                </c:ext>
              </c:extLst>
            </c:dLbl>
            <c:dLbl>
              <c:idx val="32"/>
              <c:layout>
                <c:manualLayout>
                  <c:x val="0"/>
                  <c:y val="1.182900893085822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{DA6AF4FE-D476-4EA0-8C97-E8708D4C92DC}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26B-4533-B594-B7715533F1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26B-4533-B594-B7715533F116}"/>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{5CC1645F-EEFE-49C6-BB09-2DF91A4CA839}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650-4B69-8B3B-F7F820DCD2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{1F8BA5B7-9316-40D0-A1DC-E48FCD7D73E7}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50-4B69-8B3B-F7F820DCD2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{80DBFD26-4EF7-432C-AAE4-0E810F61A2C0}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50-4B69-8B3B-F7F820DCD2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{E89F2C42-F096-48C3-89C7-55AC62181089}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50-4B69-8B3B-F7F820DCD2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{094B7F79-E259-449A-9F9A-5BE91DAA63CA}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50-4B69-8B3B-F7F820DCD26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{EA701128-CC6C-470C-BE1C-F90158ED5451}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650-4B69-8B3B-F7F820DCD26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{EF2A029B-9B86-4648-A718-0942E469EF9B}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650-4B69-8B3B-F7F820DCD26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{B8CCFCD5-4BE8-4A04-8DF7-CB8E14BD7F09}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650-4B69-8B3B-F7F820DCD26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{B13D0A94-8C36-4F31-9529-541A068F35F8}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650-4B69-8B3B-F7F820DCD2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6.1</c:v>
                </c:pt>
                <c:pt idx="16">
                  <c:v>5.7</c:v>
                </c:pt>
                <c:pt idx="24">
                  <c:v>5.4</c:v>
                </c:pt>
                <c:pt idx="32">
                  <c:v>5.0999999999999996</c:v>
                </c:pt>
              </c:numCache>
            </c:numRef>
          </c:xVal>
          <c:yVal>
            <c:numRef>
              <c:f>公会計指標分析・財政指標組合せ分析表!$BP$73:$DC$73</c:f>
              <c:numCache>
                <c:formatCode>#,##0.0;"▲ "#,##0.0</c:formatCode>
                <c:ptCount val="40"/>
                <c:pt idx="0">
                  <c:v>34.9</c:v>
                </c:pt>
                <c:pt idx="8">
                  <c:v>7.9</c:v>
                </c:pt>
              </c:numCache>
            </c:numRef>
          </c:yVal>
          <c:smooth val="0"/>
          <c:extLst>
            <c:ext xmlns:c16="http://schemas.microsoft.com/office/drawing/2014/chart" uri="{C3380CC4-5D6E-409C-BE32-E72D297353CC}">
              <c16:uniqueId val="{00000009-0650-4B69-8B3B-F7F820DCD2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{B85B12F2-4AD1-4ACE-BEDF-706B9EE3D1B4}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650-4B69-8B3B-F7F820DCD2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{FEA93911-2AD4-4FE6-B559-F306AFBBE070}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50-4B69-8B3B-F7F820DCD2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{E4C1365E-3981-46DC-910E-B9C6B19D4F5F}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50-4B69-8B3B-F7F820DCD2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{59204FDF-8078-4EBB-828C-73687C6198D5}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50-4B69-8B3B-F7F820DCD2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{9EA7E482-E9B9-4ACE-94D2-0EFE9E0C113A}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50-4B69-8B3B-F7F820DCD26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{912BDB6B-33E8-4D8C-A5EF-1F14C6A5AE1B}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650-4B69-8B3B-F7F820DCD26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{C6A38074-14CF-4352-938E-87285068ED0A}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650-4B69-8B3B-F7F820DCD26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{344341D7-29C7-4F6D-9DA4-DB50CABA9AB8}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650-4B69-8B3B-F7F820DCD26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{B1E8373C-38D9-4845-A33D-8701A19AEE80}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650-4B69-8B3B-F7F820DCD2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650-4B69-8B3B-F7F820DCD260}"/>
            </c:ext>
          </c:extLst>
        </c:ser>
        <c:dLbls>
          <c:showLegendKey val="0"/>
          <c:showVal val="1"/>
          <c:showCatName val="0"/>
          <c:showSerName val="0"/>
          <c:showPercent val="0"/>
          <c:showBubbleSize val="0"/>
        </c:dLbls>
        <c:axId val="84219776"/>
        <c:axId val="84234240"/>
      </c:scatterChart>
      <c:valAx>
        <c:axId val="84219776"/>
        <c:scaling>
          <c:orientation val="maxMin"/>
          <c:max val="7.1"/>
          <c:min val="5.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財政力指数は、令和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年度の</a:t>
          </a:r>
          <a:r>
            <a:rPr kumimoji="1" lang="en-US" altLang="ja-JP" sz="1100">
              <a:solidFill>
                <a:sysClr val="windowText" lastClr="000000"/>
              </a:solidFill>
              <a:effectLst/>
              <a:latin typeface="+mn-lt"/>
              <a:ea typeface="+mn-ea"/>
              <a:cs typeface="+mn-cs"/>
            </a:rPr>
            <a:t>0.66</a:t>
          </a:r>
          <a:r>
            <a:rPr kumimoji="1" lang="ja-JP" altLang="ja-JP" sz="1100">
              <a:solidFill>
                <a:sysClr val="windowText" lastClr="000000"/>
              </a:solidFill>
              <a:effectLst/>
              <a:latin typeface="+mn-lt"/>
              <a:ea typeface="+mn-ea"/>
              <a:cs typeface="+mn-cs"/>
            </a:rPr>
            <a:t>から令和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年度の</a:t>
          </a:r>
          <a:r>
            <a:rPr kumimoji="1" lang="en-US" altLang="ja-JP" sz="1100">
              <a:solidFill>
                <a:sysClr val="windowText" lastClr="000000"/>
              </a:solidFill>
              <a:effectLst/>
              <a:latin typeface="+mn-lt"/>
              <a:ea typeface="+mn-ea"/>
              <a:cs typeface="+mn-cs"/>
            </a:rPr>
            <a:t>0.61</a:t>
          </a:r>
          <a:r>
            <a:rPr kumimoji="1" lang="ja-JP" altLang="ja-JP" sz="1100">
              <a:solidFill>
                <a:sysClr val="windowText" lastClr="000000"/>
              </a:solidFill>
              <a:effectLst/>
              <a:latin typeface="+mn-lt"/>
              <a:ea typeface="+mn-ea"/>
              <a:cs typeface="+mn-cs"/>
            </a:rPr>
            <a:t>まで、</a:t>
          </a:r>
          <a:r>
            <a:rPr kumimoji="1" lang="ja-JP" altLang="en-US" sz="1100">
              <a:solidFill>
                <a:sysClr val="windowText" lastClr="000000"/>
              </a:solidFill>
              <a:effectLst/>
              <a:latin typeface="+mn-lt"/>
              <a:ea typeface="+mn-ea"/>
              <a:cs typeface="+mn-cs"/>
            </a:rPr>
            <a:t>毎年わずかに減少してきているが昨年度とは同値となり、</a:t>
          </a:r>
          <a:r>
            <a:rPr kumimoji="1" lang="ja-JP" altLang="ja-JP" sz="1100">
              <a:solidFill>
                <a:sysClr val="windowText" lastClr="000000"/>
              </a:solidFill>
              <a:effectLst/>
              <a:latin typeface="+mn-lt"/>
              <a:ea typeface="+mn-ea"/>
              <a:cs typeface="+mn-cs"/>
            </a:rPr>
            <a:t>概ね安定的な傾向にある。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これは、</a:t>
          </a:r>
          <a:r>
            <a:rPr kumimoji="1" lang="ja-JP" altLang="en-US" sz="1100">
              <a:solidFill>
                <a:sysClr val="windowText" lastClr="000000"/>
              </a:solidFill>
              <a:effectLst/>
              <a:latin typeface="+mn-lt"/>
              <a:ea typeface="+mn-ea"/>
              <a:cs typeface="+mn-cs"/>
            </a:rPr>
            <a:t>区画整理により宅地造成された南上原地区の人口増に伴う税収増が大きな要因である。</a:t>
          </a:r>
          <a:r>
            <a:rPr kumimoji="1" lang="ja-JP" altLang="ja-JP" sz="1100">
              <a:solidFill>
                <a:sysClr val="windowText" lastClr="000000"/>
              </a:solidFill>
              <a:effectLst/>
              <a:latin typeface="+mn-lt"/>
              <a:ea typeface="+mn-ea"/>
              <a:cs typeface="+mn-cs"/>
            </a:rPr>
            <a:t>しかし、</a:t>
          </a:r>
          <a:r>
            <a:rPr kumimoji="1" lang="ja-JP" altLang="en-US" sz="1100">
              <a:solidFill>
                <a:sysClr val="windowText" lastClr="000000"/>
              </a:solidFill>
              <a:effectLst/>
              <a:latin typeface="+mn-lt"/>
              <a:ea typeface="+mn-ea"/>
              <a:cs typeface="+mn-cs"/>
            </a:rPr>
            <a:t>近年の物価高騰による人件費の増に加え、民生費や衛生費における扶助費など義務的経費の増加などが影響し、自主財源の確保が課題となっている。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今後も更なる課税客体の適切な把握に</a:t>
          </a:r>
          <a:r>
            <a:rPr kumimoji="1" lang="ja-JP" altLang="en-US" sz="1100">
              <a:solidFill>
                <a:sysClr val="windowText" lastClr="000000"/>
              </a:solidFill>
              <a:effectLst/>
              <a:latin typeface="+mn-lt"/>
              <a:ea typeface="+mn-ea"/>
              <a:cs typeface="+mn-cs"/>
            </a:rPr>
            <a:t>努め</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ふるさと納税にも積極的に取り組み</a:t>
          </a:r>
          <a:r>
            <a:rPr kumimoji="1" lang="ja-JP" altLang="ja-JP" sz="1100">
              <a:solidFill>
                <a:sysClr val="windowText" lastClr="000000"/>
              </a:solidFill>
              <a:effectLst/>
              <a:latin typeface="+mn-lt"/>
              <a:ea typeface="+mn-ea"/>
              <a:cs typeface="+mn-cs"/>
            </a:rPr>
            <a:t>財政基盤の強化に努めていく必要がある。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1411</xdr:rowOff>
    </xdr:from>
    <xdr:to>
      <xdr:col>23</xdr:col>
      <xdr:colOff>133350</xdr:colOff>
      <xdr:row>43</xdr:row>
      <xdr:rowOff>1411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737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159455</xdr:rowOff>
    </xdr:from>
    <xdr:to>
      <xdr:col>19</xdr:col>
      <xdr:colOff>133350</xdr:colOff>
      <xdr:row>43</xdr:row>
      <xdr:rowOff>1411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159455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146050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122061</xdr:rowOff>
    </xdr:from>
    <xdr:to>
      <xdr:col>23</xdr:col>
      <xdr:colOff>184150</xdr:colOff>
      <xdr:row>43</xdr:row>
      <xdr:rowOff>52211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94138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9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122061</xdr:rowOff>
    </xdr:from>
    <xdr:to>
      <xdr:col>19</xdr:col>
      <xdr:colOff>184150</xdr:colOff>
      <xdr:row>43</xdr:row>
      <xdr:rowOff>52211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36988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108655</xdr:rowOff>
    </xdr:from>
    <xdr:to>
      <xdr:col>15</xdr:col>
      <xdr:colOff>133350</xdr:colOff>
      <xdr:row>43</xdr:row>
      <xdr:rowOff>38805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23582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前年度より</a:t>
          </a:r>
          <a:r>
            <a:rPr kumimoji="1" lang="en-US" altLang="ja-JP" sz="1100">
              <a:solidFill>
                <a:sysClr val="windowText" lastClr="000000"/>
              </a:solidFill>
              <a:effectLst/>
              <a:latin typeface="+mn-lt"/>
              <a:ea typeface="+mn-ea"/>
              <a:cs typeface="+mn-cs"/>
            </a:rPr>
            <a:t>4.5</a:t>
          </a:r>
          <a:r>
            <a:rPr kumimoji="1" lang="ja-JP" altLang="ja-JP" sz="1100">
              <a:solidFill>
                <a:sysClr val="windowText" lastClr="000000"/>
              </a:solidFill>
              <a:effectLst/>
              <a:latin typeface="+mn-lt"/>
              <a:ea typeface="+mn-ea"/>
              <a:cs typeface="+mn-cs"/>
            </a:rPr>
            <a:t>ポイント増加となっている。主な要因としては</a:t>
          </a:r>
          <a:r>
            <a:rPr kumimoji="1" lang="ja-JP" altLang="en-US" sz="1100">
              <a:solidFill>
                <a:sysClr val="windowText" lastClr="000000"/>
              </a:solidFill>
              <a:effectLst/>
              <a:latin typeface="+mn-lt"/>
              <a:ea typeface="+mn-ea"/>
              <a:cs typeface="+mn-cs"/>
            </a:rPr>
            <a:t>障害福祉サービス給付費などの扶助費が</a:t>
          </a:r>
          <a:r>
            <a:rPr kumimoji="1" lang="en-US" altLang="ja-JP" sz="1100">
              <a:solidFill>
                <a:sysClr val="windowText" lastClr="000000"/>
              </a:solidFill>
              <a:effectLst/>
              <a:latin typeface="+mn-lt"/>
              <a:ea typeface="+mn-ea"/>
              <a:cs typeface="+mn-cs"/>
            </a:rPr>
            <a:t>4.4</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増加し</a:t>
          </a:r>
          <a:r>
            <a:rPr kumimoji="1" lang="ja-JP" altLang="ja-JP" sz="1100">
              <a:solidFill>
                <a:sysClr val="windowText" lastClr="000000"/>
              </a:solidFill>
              <a:effectLst/>
              <a:latin typeface="+mn-lt"/>
              <a:ea typeface="+mn-ea"/>
              <a:cs typeface="+mn-cs"/>
            </a:rPr>
            <a:t>ていることなどが</a:t>
          </a:r>
          <a:r>
            <a:rPr kumimoji="1" lang="ja-JP" altLang="en-US" sz="1100">
              <a:solidFill>
                <a:sysClr val="windowText" lastClr="000000"/>
              </a:solidFill>
              <a:effectLst/>
              <a:latin typeface="+mn-lt"/>
              <a:ea typeface="+mn-ea"/>
              <a:cs typeface="+mn-cs"/>
            </a:rPr>
            <a:t>大きく</a:t>
          </a:r>
          <a:r>
            <a:rPr kumimoji="1" lang="ja-JP" altLang="ja-JP" sz="1100">
              <a:solidFill>
                <a:sysClr val="windowText" lastClr="000000"/>
              </a:solidFill>
              <a:effectLst/>
              <a:latin typeface="+mn-lt"/>
              <a:ea typeface="+mn-ea"/>
              <a:cs typeface="+mn-cs"/>
            </a:rPr>
            <a:t>影響している。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類似団体平均値と比較すると</a:t>
          </a:r>
          <a:r>
            <a:rPr kumimoji="1" lang="en-US" altLang="ja-JP" sz="1100">
              <a:solidFill>
                <a:sysClr val="windowText" lastClr="000000"/>
              </a:solidFill>
              <a:effectLst/>
              <a:latin typeface="+mn-lt"/>
              <a:ea typeface="+mn-ea"/>
              <a:cs typeface="+mn-cs"/>
            </a:rPr>
            <a:t>4.5</a:t>
          </a:r>
          <a:r>
            <a:rPr kumimoji="1" lang="ja-JP" altLang="en-US" sz="1100">
              <a:solidFill>
                <a:sysClr val="windowText" lastClr="000000"/>
              </a:solidFill>
              <a:effectLst/>
              <a:latin typeface="+mn-lt"/>
              <a:ea typeface="+mn-ea"/>
              <a:cs typeface="+mn-cs"/>
            </a:rPr>
            <a:t>ポイント</a:t>
          </a:r>
          <a:r>
            <a:rPr kumimoji="1" lang="ja-JP" altLang="ja-JP" sz="1100">
              <a:solidFill>
                <a:sysClr val="windowText" lastClr="000000"/>
              </a:solidFill>
              <a:effectLst/>
              <a:latin typeface="+mn-lt"/>
              <a:ea typeface="+mn-ea"/>
              <a:cs typeface="+mn-cs"/>
            </a:rPr>
            <a:t>下回っており、数値的には良好であるが、今後も扶助費</a:t>
          </a:r>
          <a:r>
            <a:rPr kumimoji="1" lang="ja-JP" altLang="en-US" sz="1100">
              <a:solidFill>
                <a:sysClr val="windowText" lastClr="000000"/>
              </a:solidFill>
              <a:effectLst/>
              <a:latin typeface="+mn-lt"/>
              <a:ea typeface="+mn-ea"/>
              <a:cs typeface="+mn-cs"/>
            </a:rPr>
            <a:t>に加え人件費</a:t>
          </a:r>
          <a:r>
            <a:rPr kumimoji="1" lang="ja-JP" altLang="ja-JP" sz="1100">
              <a:solidFill>
                <a:sysClr val="windowText" lastClr="000000"/>
              </a:solidFill>
              <a:effectLst/>
              <a:latin typeface="+mn-lt"/>
              <a:ea typeface="+mn-ea"/>
              <a:cs typeface="+mn-cs"/>
            </a:rPr>
            <a:t>などは増加する見込みであり、通常の行政運営へ向けて経常経費の増加が予想されるため、引続き自主財源確保の取り組みと併せて、経常経費の削減に努める。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51816</xdr:rowOff>
    </xdr:from>
    <xdr:to>
      <xdr:col>23</xdr:col>
      <xdr:colOff>133350</xdr:colOff>
      <xdr:row>67</xdr:row>
      <xdr:rowOff>80010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510266"/>
          <a:ext cx="0" cy="1056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138193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25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51816</xdr:rowOff>
    </xdr:from>
    <xdr:to>
      <xdr:col>24</xdr:col>
      <xdr:colOff>12700</xdr:colOff>
      <xdr:row>61</xdr:row>
      <xdr:rowOff>51816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510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34798</xdr:rowOff>
    </xdr:from>
    <xdr:to>
      <xdr:col>23</xdr:col>
      <xdr:colOff>133350</xdr:colOff>
      <xdr:row>63</xdr:row>
      <xdr:rowOff>80518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64698"/>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47515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20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75438</xdr:rowOff>
    </xdr:from>
    <xdr:to>
      <xdr:col>23</xdr:col>
      <xdr:colOff>184150</xdr:colOff>
      <xdr:row>65</xdr:row>
      <xdr:rowOff>5588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4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165354</xdr:rowOff>
    </xdr:from>
    <xdr:to>
      <xdr:col>19</xdr:col>
      <xdr:colOff>133350</xdr:colOff>
      <xdr:row>62</xdr:row>
      <xdr:rowOff>34798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52354"/>
          <a:ext cx="8890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65786</xdr:rowOff>
    </xdr:from>
    <xdr:to>
      <xdr:col>19</xdr:col>
      <xdr:colOff>184150</xdr:colOff>
      <xdr:row>64</xdr:row>
      <xdr:rowOff>167386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03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152163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2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153416</xdr:rowOff>
    </xdr:from>
    <xdr:to>
      <xdr:col>15</xdr:col>
      <xdr:colOff>82550</xdr:colOff>
      <xdr:row>60</xdr:row>
      <xdr:rowOff>165354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68966"/>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150368</xdr:rowOff>
    </xdr:from>
    <xdr:to>
      <xdr:col>15</xdr:col>
      <xdr:colOff>133350</xdr:colOff>
      <xdr:row>64</xdr:row>
      <xdr:rowOff>80518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95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65295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153416</xdr:rowOff>
    </xdr:from>
    <xdr:to>
      <xdr:col>11</xdr:col>
      <xdr:colOff>31750</xdr:colOff>
      <xdr:row>62</xdr:row>
      <xdr:rowOff>34798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68966"/>
          <a:ext cx="889000" cy="3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128778</xdr:rowOff>
    </xdr:from>
    <xdr:to>
      <xdr:col>11</xdr:col>
      <xdr:colOff>82550</xdr:colOff>
      <xdr:row>63</xdr:row>
      <xdr:rowOff>58928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41656</xdr:rowOff>
    </xdr:from>
    <xdr:to>
      <xdr:col>7</xdr:col>
      <xdr:colOff>31750</xdr:colOff>
      <xdr:row>64</xdr:row>
      <xdr:rowOff>143256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01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128033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10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29718</xdr:rowOff>
    </xdr:from>
    <xdr:to>
      <xdr:col>23</xdr:col>
      <xdr:colOff>184150</xdr:colOff>
      <xdr:row>63</xdr:row>
      <xdr:rowOff>131318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3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46245</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7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155448</xdr:rowOff>
    </xdr:from>
    <xdr:to>
      <xdr:col>19</xdr:col>
      <xdr:colOff>184150</xdr:colOff>
      <xdr:row>62</xdr:row>
      <xdr:rowOff>85598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95775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382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114554</xdr:rowOff>
    </xdr:from>
    <xdr:to>
      <xdr:col>15</xdr:col>
      <xdr:colOff>133350</xdr:colOff>
      <xdr:row>61</xdr:row>
      <xdr:rowOff>44704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54881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170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102616</xdr:rowOff>
    </xdr:from>
    <xdr:to>
      <xdr:col>11</xdr:col>
      <xdr:colOff>82550</xdr:colOff>
      <xdr:row>60</xdr:row>
      <xdr:rowOff>32766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42943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8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155448</xdr:rowOff>
    </xdr:from>
    <xdr:to>
      <xdr:col>7</xdr:col>
      <xdr:colOff>31750</xdr:colOff>
      <xdr:row>62</xdr:row>
      <xdr:rowOff>85598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95775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人口</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人あたりの人件費・物件費等は前年比</a:t>
          </a:r>
          <a:r>
            <a:rPr kumimoji="1" lang="en-US" altLang="ja-JP" sz="1100">
              <a:solidFill>
                <a:sysClr val="windowText" lastClr="000000"/>
              </a:solidFill>
              <a:effectLst/>
              <a:latin typeface="+mn-lt"/>
              <a:ea typeface="+mn-ea"/>
              <a:cs typeface="+mn-cs"/>
            </a:rPr>
            <a:t>6,136</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で</a:t>
          </a:r>
          <a:r>
            <a:rPr kumimoji="1" lang="ja-JP" altLang="en-US" sz="1100">
              <a:solidFill>
                <a:sysClr val="windowText" lastClr="000000"/>
              </a:solidFill>
              <a:effectLst/>
              <a:latin typeface="+mn-lt"/>
              <a:ea typeface="+mn-ea"/>
              <a:cs typeface="+mn-cs"/>
            </a:rPr>
            <a:t>はあるが</a:t>
          </a:r>
          <a:r>
            <a:rPr kumimoji="1" lang="ja-JP" altLang="ja-JP" sz="1100">
              <a:solidFill>
                <a:sysClr val="windowText" lastClr="000000"/>
              </a:solidFill>
              <a:effectLst/>
              <a:latin typeface="+mn-lt"/>
              <a:ea typeface="+mn-ea"/>
              <a:cs typeface="+mn-cs"/>
            </a:rPr>
            <a:t>、類似団体の平均</a:t>
          </a:r>
          <a:r>
            <a:rPr kumimoji="1" lang="ja-JP" altLang="en-US" sz="1100">
              <a:solidFill>
                <a:sysClr val="windowText" lastClr="000000"/>
              </a:solidFill>
              <a:effectLst/>
              <a:latin typeface="+mn-lt"/>
              <a:ea typeface="+mn-ea"/>
              <a:cs typeface="+mn-cs"/>
            </a:rPr>
            <a:t>と</a:t>
          </a:r>
          <a:r>
            <a:rPr kumimoji="1" lang="ja-JP" altLang="ja-JP" sz="1100">
              <a:solidFill>
                <a:sysClr val="windowText" lastClr="000000"/>
              </a:solidFill>
              <a:effectLst/>
              <a:latin typeface="+mn-lt"/>
              <a:ea typeface="+mn-ea"/>
              <a:cs typeface="+mn-cs"/>
            </a:rPr>
            <a:t>比べ</a:t>
          </a:r>
          <a:r>
            <a:rPr kumimoji="1" lang="ja-JP" altLang="en-US" sz="1100">
              <a:solidFill>
                <a:sysClr val="windowText" lastClr="000000"/>
              </a:solidFill>
              <a:effectLst/>
              <a:latin typeface="+mn-lt"/>
              <a:ea typeface="+mn-ea"/>
              <a:cs typeface="+mn-cs"/>
            </a:rPr>
            <a:t>ると</a:t>
          </a:r>
          <a:r>
            <a:rPr kumimoji="1" lang="en-US" altLang="ja-JP" sz="1100">
              <a:solidFill>
                <a:sysClr val="windowText" lastClr="000000"/>
              </a:solidFill>
              <a:effectLst/>
              <a:latin typeface="+mn-lt"/>
              <a:ea typeface="+mn-ea"/>
              <a:cs typeface="+mn-cs"/>
            </a:rPr>
            <a:t>24,175</a:t>
          </a:r>
          <a:r>
            <a:rPr kumimoji="1" lang="ja-JP" altLang="ja-JP" sz="1100">
              <a:solidFill>
                <a:sysClr val="windowText" lastClr="000000"/>
              </a:solidFill>
              <a:effectLst/>
              <a:latin typeface="+mn-lt"/>
              <a:ea typeface="+mn-ea"/>
              <a:cs typeface="+mn-cs"/>
            </a:rPr>
            <a:t>円下回っている。人件費</a:t>
          </a:r>
          <a:r>
            <a:rPr kumimoji="1" lang="ja-JP" altLang="en-US" sz="1100">
              <a:solidFill>
                <a:sysClr val="windowText" lastClr="000000"/>
              </a:solidFill>
              <a:effectLst/>
              <a:latin typeface="+mn-lt"/>
              <a:ea typeface="+mn-ea"/>
              <a:cs typeface="+mn-cs"/>
            </a:rPr>
            <a:t>は人事院勧告による給与改定により</a:t>
          </a:r>
          <a:r>
            <a:rPr kumimoji="1" lang="ja-JP" altLang="ja-JP" sz="1100">
              <a:solidFill>
                <a:sysClr val="windowText" lastClr="000000"/>
              </a:solidFill>
              <a:effectLst/>
              <a:latin typeface="+mn-lt"/>
              <a:ea typeface="+mn-ea"/>
              <a:cs typeface="+mn-cs"/>
            </a:rPr>
            <a:t>対前年度比で</a:t>
          </a:r>
          <a:r>
            <a:rPr kumimoji="1" lang="en-US" altLang="ja-JP" sz="1100">
              <a:solidFill>
                <a:sysClr val="windowText" lastClr="000000"/>
              </a:solidFill>
              <a:effectLst/>
              <a:latin typeface="+mn-lt"/>
              <a:ea typeface="+mn-ea"/>
              <a:cs typeface="+mn-cs"/>
            </a:rPr>
            <a:t>77,124</a:t>
          </a:r>
          <a:r>
            <a:rPr kumimoji="1" lang="ja-JP" altLang="ja-JP" sz="1100">
              <a:solidFill>
                <a:sysClr val="windowText" lastClr="000000"/>
              </a:solidFill>
              <a:effectLst/>
              <a:latin typeface="+mn-lt"/>
              <a:ea typeface="+mn-ea"/>
              <a:cs typeface="+mn-cs"/>
            </a:rPr>
            <a:t>千円増加している。物件費について</a:t>
          </a:r>
          <a:r>
            <a:rPr kumimoji="1" lang="ja-JP" altLang="en-US" sz="1100">
              <a:solidFill>
                <a:sysClr val="windowText" lastClr="000000"/>
              </a:solidFill>
              <a:effectLst/>
              <a:latin typeface="+mn-lt"/>
              <a:ea typeface="+mn-ea"/>
              <a:cs typeface="+mn-cs"/>
            </a:rPr>
            <a:t>も委託業務等で発注先の人件費高騰により委託料が増と</a:t>
          </a:r>
          <a:r>
            <a:rPr kumimoji="1" lang="ja-JP" altLang="ja-JP" sz="1100">
              <a:solidFill>
                <a:sysClr val="windowText" lastClr="000000"/>
              </a:solidFill>
              <a:effectLst/>
              <a:latin typeface="+mn-lt"/>
              <a:ea typeface="+mn-ea"/>
              <a:cs typeface="+mn-cs"/>
            </a:rPr>
            <a:t>なったことにより、人件費・物件費等全体として</a:t>
          </a:r>
          <a:r>
            <a:rPr kumimoji="1" lang="ja-JP" altLang="en-US" sz="1100">
              <a:solidFill>
                <a:sysClr val="windowText" lastClr="000000"/>
              </a:solidFill>
              <a:effectLst/>
              <a:latin typeface="+mn-lt"/>
              <a:ea typeface="+mn-ea"/>
              <a:cs typeface="+mn-cs"/>
            </a:rPr>
            <a:t>増となった。</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45191</xdr:rowOff>
    </xdr:from>
    <xdr:to>
      <xdr:col>23</xdr:col>
      <xdr:colOff>133350</xdr:colOff>
      <xdr:row>82</xdr:row>
      <xdr:rowOff>82207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04091"/>
          <a:ext cx="838200" cy="3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45191</xdr:rowOff>
    </xdr:from>
    <xdr:to>
      <xdr:col>19</xdr:col>
      <xdr:colOff>133350</xdr:colOff>
      <xdr:row>82</xdr:row>
      <xdr:rowOff>98138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104091"/>
          <a:ext cx="889000" cy="5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82099</xdr:rowOff>
    </xdr:from>
    <xdr:to>
      <xdr:col>15</xdr:col>
      <xdr:colOff>82550</xdr:colOff>
      <xdr:row>82</xdr:row>
      <xdr:rowOff>98138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140999"/>
          <a:ext cx="889000" cy="1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81990</xdr:rowOff>
    </xdr:from>
    <xdr:to>
      <xdr:col>11</xdr:col>
      <xdr:colOff>31750</xdr:colOff>
      <xdr:row>82</xdr:row>
      <xdr:rowOff>82099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140890"/>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31407</xdr:rowOff>
    </xdr:from>
    <xdr:to>
      <xdr:col>23</xdr:col>
      <xdr:colOff>184150</xdr:colOff>
      <xdr:row>82</xdr:row>
      <xdr:rowOff>133007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09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124134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11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165841</xdr:rowOff>
    </xdr:from>
    <xdr:to>
      <xdr:col>19</xdr:col>
      <xdr:colOff>184150</xdr:colOff>
      <xdr:row>82</xdr:row>
      <xdr:rowOff>95991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5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106168</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822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47338</xdr:rowOff>
    </xdr:from>
    <xdr:to>
      <xdr:col>15</xdr:col>
      <xdr:colOff>133350</xdr:colOff>
      <xdr:row>82</xdr:row>
      <xdr:rowOff>148938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10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159115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875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31299</xdr:rowOff>
    </xdr:from>
    <xdr:to>
      <xdr:col>11</xdr:col>
      <xdr:colOff>82550</xdr:colOff>
      <xdr:row>82</xdr:row>
      <xdr:rowOff>132899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9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143076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859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31190</xdr:rowOff>
    </xdr:from>
    <xdr:to>
      <xdr:col>7</xdr:col>
      <xdr:colOff>31750</xdr:colOff>
      <xdr:row>82</xdr:row>
      <xdr:rowOff>132790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9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142967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85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前年度</a:t>
          </a:r>
          <a:r>
            <a:rPr kumimoji="1" lang="ja-JP" altLang="en-US" sz="1100">
              <a:solidFill>
                <a:sysClr val="windowText" lastClr="000000"/>
              </a:solidFill>
              <a:effectLst/>
              <a:latin typeface="+mn-lt"/>
              <a:ea typeface="+mn-ea"/>
              <a:cs typeface="+mn-cs"/>
            </a:rPr>
            <a:t>よりわずかながら減少</a:t>
          </a:r>
          <a:r>
            <a:rPr kumimoji="1" lang="ja-JP" altLang="ja-JP" sz="1100">
              <a:solidFill>
                <a:sysClr val="windowText" lastClr="000000"/>
              </a:solidFill>
              <a:effectLst/>
              <a:latin typeface="+mn-lt"/>
              <a:ea typeface="+mn-ea"/>
              <a:cs typeface="+mn-cs"/>
            </a:rPr>
            <a:t>しているものの、類似団体平均値</a:t>
          </a:r>
          <a:r>
            <a:rPr kumimoji="1" lang="ja-JP" altLang="en-US" sz="1100">
              <a:solidFill>
                <a:sysClr val="windowText" lastClr="000000"/>
              </a:solidFill>
              <a:effectLst/>
              <a:latin typeface="+mn-lt"/>
              <a:ea typeface="+mn-ea"/>
              <a:cs typeface="+mn-cs"/>
            </a:rPr>
            <a:t>との</a:t>
          </a:r>
          <a:r>
            <a:rPr kumimoji="1" lang="ja-JP" altLang="ja-JP" sz="1100">
              <a:solidFill>
                <a:sysClr val="windowText" lastClr="000000"/>
              </a:solidFill>
              <a:effectLst/>
              <a:latin typeface="+mn-lt"/>
              <a:ea typeface="+mn-ea"/>
              <a:cs typeface="+mn-cs"/>
            </a:rPr>
            <a:t>比較</a:t>
          </a:r>
          <a:r>
            <a:rPr kumimoji="1" lang="ja-JP" altLang="en-US" sz="1100">
              <a:solidFill>
                <a:sysClr val="windowText" lastClr="000000"/>
              </a:solidFill>
              <a:effectLst/>
              <a:latin typeface="+mn-lt"/>
              <a:ea typeface="+mn-ea"/>
              <a:cs typeface="+mn-cs"/>
            </a:rPr>
            <a:t>で</a:t>
          </a:r>
          <a:r>
            <a:rPr kumimoji="1" lang="ja-JP" altLang="ja-JP"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21</a:t>
          </a:r>
          <a:r>
            <a:rPr kumimoji="1" lang="ja-JP" altLang="ja-JP" sz="1100">
              <a:solidFill>
                <a:sysClr val="windowText" lastClr="000000"/>
              </a:solidFill>
              <a:effectLst/>
              <a:latin typeface="+mn-lt"/>
              <a:ea typeface="+mn-ea"/>
              <a:cs typeface="+mn-cs"/>
            </a:rPr>
            <a:t>ポイント上回っており、依然として高い状況である。その要因として、本村の職員の平均年齢、経験年齢が低く若年層職員の中間管理職への登用しなければならない職員構成となっているのが原因となっており、集中改革プラン実施前の職員採用を行わなかった事が要因となり、国や他の団体との職員数のバランスが異なる状況となっている。今後は職員採用における適正なる計画によりバランスのとれた職員構成に努める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88</xdr:row>
      <xdr:rowOff>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6695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508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154214</xdr:rowOff>
    </xdr:from>
    <xdr:to>
      <xdr:col>72</xdr:col>
      <xdr:colOff>203200</xdr:colOff>
      <xdr:row>88</xdr:row>
      <xdr:rowOff>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50703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87</xdr:row>
      <xdr:rowOff>154214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0014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75491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103414</xdr:rowOff>
    </xdr:from>
    <xdr:to>
      <xdr:col>68</xdr:col>
      <xdr:colOff>203200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類似団体平均値より</a:t>
          </a:r>
          <a:r>
            <a:rPr kumimoji="1" lang="en-US" altLang="ja-JP" sz="1100">
              <a:solidFill>
                <a:sysClr val="windowText" lastClr="000000"/>
              </a:solidFill>
              <a:effectLst/>
              <a:latin typeface="+mn-lt"/>
              <a:ea typeface="+mn-ea"/>
              <a:cs typeface="+mn-cs"/>
            </a:rPr>
            <a:t>1.41</a:t>
          </a:r>
          <a:r>
            <a:rPr kumimoji="1" lang="ja-JP" altLang="ja-JP" sz="1100">
              <a:solidFill>
                <a:sysClr val="windowText" lastClr="000000"/>
              </a:solidFill>
              <a:effectLst/>
              <a:latin typeface="+mn-lt"/>
              <a:ea typeface="+mn-ea"/>
              <a:cs typeface="+mn-cs"/>
            </a:rPr>
            <a:t>人下回っているが対前年度比においては</a:t>
          </a:r>
          <a:r>
            <a:rPr kumimoji="1" lang="en-US" altLang="ja-JP" sz="1100">
              <a:solidFill>
                <a:sysClr val="windowText" lastClr="000000"/>
              </a:solidFill>
              <a:effectLst/>
              <a:latin typeface="+mn-lt"/>
              <a:ea typeface="+mn-ea"/>
              <a:cs typeface="+mn-cs"/>
            </a:rPr>
            <a:t>0.11</a:t>
          </a:r>
          <a:r>
            <a:rPr kumimoji="1" lang="ja-JP" altLang="ja-JP" sz="1100">
              <a:solidFill>
                <a:sysClr val="windowText" lastClr="000000"/>
              </a:solidFill>
              <a:effectLst/>
              <a:latin typeface="+mn-lt"/>
              <a:ea typeface="+mn-ea"/>
              <a:cs typeface="+mn-cs"/>
            </a:rPr>
            <a:t>人増となっている。これまで、集中改革プランの明示どおりに組織改革に取り組んできた成果であるが、全国及び県平均値より大幅に下回っている状況で</a:t>
          </a:r>
          <a:r>
            <a:rPr kumimoji="1" lang="ja-JP" altLang="en-US" sz="1100">
              <a:solidFill>
                <a:sysClr val="windowText" lastClr="000000"/>
              </a:solidFill>
              <a:effectLst/>
              <a:latin typeface="+mn-lt"/>
              <a:ea typeface="+mn-ea"/>
              <a:cs typeface="+mn-cs"/>
            </a:rPr>
            <a:t>ある。</a:t>
          </a:r>
          <a:r>
            <a:rPr kumimoji="1" lang="ja-JP" altLang="ja-JP" sz="1100">
              <a:solidFill>
                <a:sysClr val="windowText" lastClr="000000"/>
              </a:solidFill>
              <a:effectLst/>
              <a:latin typeface="+mn-lt"/>
              <a:ea typeface="+mn-ea"/>
              <a:cs typeface="+mn-cs"/>
            </a:rPr>
            <a:t>村内の人口増加に職員数の増が追い付いていない現状があり、今後の多様な住民サービスへの対応を考えると職員定数の適正化は急務であると同時に、</a:t>
          </a:r>
          <a:r>
            <a:rPr kumimoji="1" lang="ja-JP" altLang="en-US" sz="1100">
              <a:solidFill>
                <a:sysClr val="windowText" lastClr="000000"/>
              </a:solidFill>
              <a:effectLst/>
              <a:latin typeface="+mn-lt"/>
              <a:ea typeface="+mn-ea"/>
              <a:cs typeface="+mn-cs"/>
            </a:rPr>
            <a:t>引き続き、</a:t>
          </a:r>
          <a:r>
            <a:rPr kumimoji="1" lang="ja-JP" altLang="ja-JP" sz="1100">
              <a:solidFill>
                <a:sysClr val="windowText" lastClr="000000"/>
              </a:solidFill>
              <a:effectLst/>
              <a:latin typeface="+mn-lt"/>
              <a:ea typeface="+mn-ea"/>
              <a:cs typeface="+mn-cs"/>
            </a:rPr>
            <a:t>より効率的な組織体制の見直しを図らなければならない。</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1270</xdr:rowOff>
    </xdr:from>
    <xdr:to>
      <xdr:col>81</xdr:col>
      <xdr:colOff>44450</xdr:colOff>
      <xdr:row>60</xdr:row>
      <xdr:rowOff>16016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88270"/>
          <a:ext cx="8382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160655</xdr:rowOff>
    </xdr:from>
    <xdr:to>
      <xdr:col>77</xdr:col>
      <xdr:colOff>44450</xdr:colOff>
      <xdr:row>60</xdr:row>
      <xdr:rowOff>1270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7620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160655</xdr:rowOff>
    </xdr:from>
    <xdr:to>
      <xdr:col>72</xdr:col>
      <xdr:colOff>203200</xdr:colOff>
      <xdr:row>60</xdr:row>
      <xdr:rowOff>1270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27620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1270</xdr:rowOff>
    </xdr:from>
    <xdr:to>
      <xdr:col>68</xdr:col>
      <xdr:colOff>152400</xdr:colOff>
      <xdr:row>60</xdr:row>
      <xdr:rowOff>6632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88270"/>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136666</xdr:rowOff>
    </xdr:from>
    <xdr:to>
      <xdr:col>81</xdr:col>
      <xdr:colOff>95250</xdr:colOff>
      <xdr:row>60</xdr:row>
      <xdr:rowOff>66816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5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153193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97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121920</xdr:rowOff>
    </xdr:from>
    <xdr:to>
      <xdr:col>77</xdr:col>
      <xdr:colOff>95250</xdr:colOff>
      <xdr:row>60</xdr:row>
      <xdr:rowOff>52070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62247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06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109855</xdr:rowOff>
    </xdr:from>
    <xdr:to>
      <xdr:col>73</xdr:col>
      <xdr:colOff>44450</xdr:colOff>
      <xdr:row>60</xdr:row>
      <xdr:rowOff>40005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50182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121920</xdr:rowOff>
    </xdr:from>
    <xdr:to>
      <xdr:col>68</xdr:col>
      <xdr:colOff>203200</xdr:colOff>
      <xdr:row>60</xdr:row>
      <xdr:rowOff>52070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62247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127282</xdr:rowOff>
    </xdr:from>
    <xdr:to>
      <xdr:col>64</xdr:col>
      <xdr:colOff>152400</xdr:colOff>
      <xdr:row>60</xdr:row>
      <xdr:rowOff>57432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4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67609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1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前年度より</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ポイント改善しており、類似団体平均を比較しても</a:t>
          </a:r>
          <a:r>
            <a:rPr kumimoji="1" lang="en-US" altLang="ja-JP" sz="1100">
              <a:solidFill>
                <a:sysClr val="windowText" lastClr="000000"/>
              </a:solidFill>
              <a:effectLst/>
              <a:latin typeface="+mn-lt"/>
              <a:ea typeface="+mn-ea"/>
              <a:cs typeface="+mn-cs"/>
            </a:rPr>
            <a:t>1.9</a:t>
          </a:r>
          <a:r>
            <a:rPr kumimoji="1" lang="ja-JP" altLang="ja-JP" sz="1100">
              <a:solidFill>
                <a:sysClr val="windowText" lastClr="000000"/>
              </a:solidFill>
              <a:effectLst/>
              <a:latin typeface="+mn-lt"/>
              <a:ea typeface="+mn-ea"/>
              <a:cs typeface="+mn-cs"/>
            </a:rPr>
            <a:t>ポイント下回っている。数値減少の主な要因は、標準財政規模の増加と、元利償還額が減少したことが挙げられる。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しかし、今後は公立小中学校の建替や移転整備に伴う多額の公債費の発行があり、大幅な上昇が見込まれることから全庁的に事業の必要性や優先性などをこれまで以上に十分に精査し、健全な行財政運営に努めていく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40</xdr:row>
      <xdr:rowOff>159173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699304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159173</xdr:rowOff>
    </xdr:from>
    <xdr:to>
      <xdr:col>77</xdr:col>
      <xdr:colOff>44450</xdr:colOff>
      <xdr:row>41</xdr:row>
      <xdr:rowOff>11854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701717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44027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70413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100330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0734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100771</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7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108373</xdr:rowOff>
    </xdr:from>
    <xdr:to>
      <xdr:col>77</xdr:col>
      <xdr:colOff>95250</xdr:colOff>
      <xdr:row>41</xdr:row>
      <xdr:rowOff>38523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48700</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73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本数値については、令和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年度及び令和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年度の算定に誤りが生じ</a:t>
          </a:r>
          <a:r>
            <a:rPr kumimoji="1" lang="ja-JP" altLang="en-US" sz="1100">
              <a:solidFill>
                <a:sysClr val="windowText" lastClr="000000"/>
              </a:solidFill>
              <a:effectLst/>
              <a:latin typeface="+mn-lt"/>
              <a:ea typeface="+mn-ea"/>
              <a:cs typeface="+mn-cs"/>
            </a:rPr>
            <a:t>ていたため、修正後は発生しない結果となったが、</a:t>
          </a:r>
          <a:r>
            <a:rPr kumimoji="1" lang="ja-JP" altLang="ja-JP" sz="1100">
              <a:solidFill>
                <a:sysClr val="windowText" lastClr="000000"/>
              </a:solidFill>
              <a:effectLst/>
              <a:latin typeface="+mn-lt"/>
              <a:ea typeface="+mn-ea"/>
              <a:cs typeface="+mn-cs"/>
            </a:rPr>
            <a:t>公立小学校</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校をほぼ同時に建替える事業が本格化することから、次年度より</a:t>
          </a:r>
          <a:r>
            <a:rPr kumimoji="1" lang="ja-JP" altLang="ja-JP" sz="1100">
              <a:solidFill>
                <a:sysClr val="windowText" lastClr="000000"/>
              </a:solidFill>
              <a:effectLst/>
              <a:latin typeface="+mn-lt"/>
              <a:ea typeface="+mn-ea"/>
              <a:cs typeface="+mn-cs"/>
            </a:rPr>
            <a:t>その影響</a:t>
          </a:r>
          <a:r>
            <a:rPr kumimoji="1" lang="ja-JP" altLang="en-US" sz="1100">
              <a:solidFill>
                <a:sysClr val="windowText" lastClr="000000"/>
              </a:solidFill>
              <a:effectLst/>
              <a:latin typeface="+mn-lt"/>
              <a:ea typeface="+mn-ea"/>
              <a:cs typeface="+mn-cs"/>
            </a:rPr>
            <a:t>が将来負担</a:t>
          </a:r>
          <a:r>
            <a:rPr kumimoji="1" lang="ja-JP" altLang="ja-JP" sz="1100">
              <a:solidFill>
                <a:sysClr val="windowText" lastClr="000000"/>
              </a:solidFill>
              <a:effectLst/>
              <a:latin typeface="+mn-lt"/>
              <a:ea typeface="+mn-ea"/>
              <a:cs typeface="+mn-cs"/>
            </a:rPr>
            <a:t>比率に</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表れてくると考えられる。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よって、今後の財政運営に非常に大きな負担となることから、引き続き中長期的な財政計画を基に持続可能な予算編成に全力で努めていく必要がある。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49076</xdr:rowOff>
    </xdr:from>
    <xdr:to>
      <xdr:col>68</xdr:col>
      <xdr:colOff>152400</xdr:colOff>
      <xdr:row>17</xdr:row>
      <xdr:rowOff>91</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3512800" y="2449376"/>
          <a:ext cx="889000" cy="46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169726</xdr:rowOff>
    </xdr:from>
    <xdr:to>
      <xdr:col>68</xdr:col>
      <xdr:colOff>203200</xdr:colOff>
      <xdr:row>14</xdr:row>
      <xdr:rowOff>99876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4351000" y="239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84653</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484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120741</xdr:rowOff>
    </xdr:from>
    <xdr:to>
      <xdr:col>64</xdr:col>
      <xdr:colOff>152400</xdr:colOff>
      <xdr:row>17</xdr:row>
      <xdr:rowOff>50891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3462000" y="286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35668</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95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a:t>
          </a:r>
          <a:r>
            <a:rPr kumimoji="1" lang="ja-JP" altLang="en-US" sz="1100">
              <a:solidFill>
                <a:sysClr val="windowText" lastClr="000000"/>
              </a:solidFill>
              <a:effectLst/>
              <a:latin typeface="+mn-lt"/>
              <a:ea typeface="+mn-ea"/>
              <a:cs typeface="+mn-cs"/>
            </a:rPr>
            <a:t>と同値</a:t>
          </a:r>
          <a:r>
            <a:rPr kumimoji="1" lang="ja-JP" altLang="ja-JP" sz="1100">
              <a:solidFill>
                <a:sysClr val="windowText" lastClr="000000"/>
              </a:solidFill>
              <a:effectLst/>
              <a:latin typeface="+mn-lt"/>
              <a:ea typeface="+mn-ea"/>
              <a:cs typeface="+mn-cs"/>
            </a:rPr>
            <a:t>となって</a:t>
          </a:r>
          <a:r>
            <a:rPr kumimoji="1" lang="ja-JP" altLang="en-US" sz="1100">
              <a:solidFill>
                <a:sysClr val="windowText" lastClr="000000"/>
              </a:solidFill>
              <a:effectLst/>
              <a:latin typeface="+mn-lt"/>
              <a:ea typeface="+mn-ea"/>
              <a:cs typeface="+mn-cs"/>
            </a:rPr>
            <a:t>いる。</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年度以前より常に類似団体平均値よりも下回って推移している。</a:t>
          </a:r>
          <a:r>
            <a:rPr kumimoji="1" lang="ja-JP" altLang="en-US" sz="1100">
              <a:solidFill>
                <a:sysClr val="windowText" lastClr="000000"/>
              </a:solidFill>
              <a:effectLst/>
              <a:latin typeface="+mn-lt"/>
              <a:ea typeface="+mn-ea"/>
              <a:cs typeface="+mn-cs"/>
            </a:rPr>
            <a:t>給与改定等の影響も</a:t>
          </a:r>
          <a:r>
            <a:rPr kumimoji="1" lang="ja-JP" altLang="ja-JP" sz="1100">
              <a:solidFill>
                <a:sysClr val="windowText" lastClr="000000"/>
              </a:solidFill>
              <a:effectLst/>
              <a:latin typeface="+mn-lt"/>
              <a:ea typeface="+mn-ea"/>
              <a:cs typeface="+mn-cs"/>
            </a:rPr>
            <a:t>あり人件費自体は増加しているが、類似団体などと比較して職員数が少ない状況が影響している。人件費については、今後も増加していくものと想定されるが、人口増加や行政サービスの拡大による財政規模の増も鑑み、バランスの取れた人員配置に努める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53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81280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077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156718</xdr:rowOff>
    </xdr:from>
    <xdr:to>
      <xdr:col>15</xdr:col>
      <xdr:colOff>98425</xdr:colOff>
      <xdr:row>36</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574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156718</xdr:rowOff>
    </xdr:from>
    <xdr:to>
      <xdr:col>11</xdr:col>
      <xdr:colOff>9525</xdr:colOff>
      <xdr:row>36</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574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105918</xdr:rowOff>
    </xdr:from>
    <xdr:to>
      <xdr:col>11</xdr:col>
      <xdr:colOff>60325</xdr:colOff>
      <xdr:row>36</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46245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前年度比で</a:t>
          </a:r>
          <a:r>
            <a:rPr kumimoji="1" lang="en-US" altLang="ja-JP" sz="1100">
              <a:solidFill>
                <a:sysClr val="windowText" lastClr="000000"/>
              </a:solidFill>
              <a:effectLst/>
              <a:latin typeface="+mn-lt"/>
              <a:ea typeface="+mn-ea"/>
              <a:cs typeface="+mn-cs"/>
            </a:rPr>
            <a:t>0.7</a:t>
          </a:r>
          <a:r>
            <a:rPr kumimoji="1" lang="ja-JP" altLang="en-US" sz="1100">
              <a:solidFill>
                <a:sysClr val="windowText" lastClr="000000"/>
              </a:solidFill>
              <a:effectLst/>
              <a:latin typeface="+mn-lt"/>
              <a:ea typeface="+mn-ea"/>
              <a:cs typeface="+mn-cs"/>
            </a:rPr>
            <a:t>ポイント増</a:t>
          </a:r>
          <a:r>
            <a:rPr kumimoji="1" lang="ja-JP" altLang="ja-JP" sz="1100">
              <a:solidFill>
                <a:sysClr val="windowText" lastClr="000000"/>
              </a:solidFill>
              <a:effectLst/>
              <a:latin typeface="+mn-lt"/>
              <a:ea typeface="+mn-ea"/>
              <a:cs typeface="+mn-cs"/>
            </a:rPr>
            <a:t>となっているが、類似団体平均値よりは</a:t>
          </a:r>
          <a:r>
            <a:rPr kumimoji="1" lang="en-US" altLang="ja-JP" sz="1100">
              <a:solidFill>
                <a:sysClr val="windowText" lastClr="000000"/>
              </a:solidFill>
              <a:effectLst/>
              <a:latin typeface="+mn-lt"/>
              <a:ea typeface="+mn-ea"/>
              <a:cs typeface="+mn-cs"/>
            </a:rPr>
            <a:t>4.7</a:t>
          </a:r>
          <a:r>
            <a:rPr kumimoji="1" lang="ja-JP" altLang="ja-JP" sz="1100">
              <a:solidFill>
                <a:sysClr val="windowText" lastClr="000000"/>
              </a:solidFill>
              <a:effectLst/>
              <a:latin typeface="+mn-lt"/>
              <a:ea typeface="+mn-ea"/>
              <a:cs typeface="+mn-cs"/>
            </a:rPr>
            <a:t>ポイント下回っている。</a:t>
          </a:r>
          <a:r>
            <a:rPr kumimoji="1" lang="ja-JP" altLang="en-US" sz="1100">
              <a:solidFill>
                <a:sysClr val="windowText" lastClr="000000"/>
              </a:solidFill>
              <a:effectLst/>
              <a:latin typeface="+mn-lt"/>
              <a:ea typeface="+mn-ea"/>
              <a:cs typeface="+mn-cs"/>
            </a:rPr>
            <a:t>予防接種委託料や電算機器構築業務委託料の増</a:t>
          </a:r>
          <a:r>
            <a:rPr kumimoji="1" lang="ja-JP" altLang="ja-JP" sz="1100">
              <a:solidFill>
                <a:sysClr val="windowText" lastClr="000000"/>
              </a:solidFill>
              <a:effectLst/>
              <a:latin typeface="+mn-lt"/>
              <a:ea typeface="+mn-ea"/>
              <a:cs typeface="+mn-cs"/>
            </a:rPr>
            <a:t>もあり、物件費総額としては前年度比で</a:t>
          </a:r>
          <a:r>
            <a:rPr kumimoji="1" lang="en-US" altLang="ja-JP" sz="1100">
              <a:solidFill>
                <a:sysClr val="windowText" lastClr="000000"/>
              </a:solidFill>
              <a:effectLst/>
              <a:latin typeface="+mn-lt"/>
              <a:ea typeface="+mn-ea"/>
              <a:cs typeface="+mn-cs"/>
            </a:rPr>
            <a:t>44,525</a:t>
          </a:r>
          <a:r>
            <a:rPr kumimoji="1" lang="ja-JP" altLang="ja-JP" sz="1100">
              <a:solidFill>
                <a:sysClr val="windowText" lastClr="000000"/>
              </a:solidFill>
              <a:effectLst/>
              <a:latin typeface="+mn-lt"/>
              <a:ea typeface="+mn-ea"/>
              <a:cs typeface="+mn-cs"/>
            </a:rPr>
            <a:t>千円の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a:t>
          </a:r>
          <a:r>
            <a:rPr kumimoji="1" lang="ja-JP" altLang="en-US" sz="1100">
              <a:solidFill>
                <a:sysClr val="windowText" lastClr="000000"/>
              </a:solidFill>
              <a:effectLst/>
              <a:latin typeface="+mn-lt"/>
              <a:ea typeface="+mn-ea"/>
              <a:cs typeface="+mn-cs"/>
            </a:rPr>
            <a:t>なって</a:t>
          </a:r>
          <a:r>
            <a:rPr kumimoji="1" lang="ja-JP" altLang="ja-JP" sz="1100">
              <a:solidFill>
                <a:sysClr val="windowText" lastClr="000000"/>
              </a:solidFill>
              <a:effectLst/>
              <a:latin typeface="+mn-lt"/>
              <a:ea typeface="+mn-ea"/>
              <a:cs typeface="+mn-cs"/>
            </a:rPr>
            <a:t>いる状況である。</a:t>
          </a:r>
          <a:r>
            <a:rPr kumimoji="1" lang="ja-JP" altLang="en-US" sz="1100">
              <a:solidFill>
                <a:sysClr val="windowText" lastClr="000000"/>
              </a:solidFill>
              <a:effectLst/>
              <a:latin typeface="+mn-lt"/>
              <a:ea typeface="+mn-ea"/>
              <a:cs typeface="+mn-cs"/>
            </a:rPr>
            <a:t>物件費については</a:t>
          </a:r>
          <a:r>
            <a:rPr kumimoji="1" lang="ja-JP" altLang="ja-JP" sz="1100">
              <a:solidFill>
                <a:sysClr val="windowText" lastClr="000000"/>
              </a:solidFill>
              <a:effectLst/>
              <a:latin typeface="+mn-lt"/>
              <a:ea typeface="+mn-ea"/>
              <a:cs typeface="+mn-cs"/>
            </a:rPr>
            <a:t>、物価高騰によ</a:t>
          </a:r>
          <a:r>
            <a:rPr kumimoji="1" lang="ja-JP" altLang="en-US" sz="1100">
              <a:solidFill>
                <a:sysClr val="windowText" lastClr="000000"/>
              </a:solidFill>
              <a:effectLst/>
              <a:latin typeface="+mn-lt"/>
              <a:ea typeface="+mn-ea"/>
              <a:cs typeface="+mn-cs"/>
            </a:rPr>
            <a:t>る価格転嫁等により</a:t>
          </a:r>
          <a:r>
            <a:rPr kumimoji="1" lang="ja-JP" altLang="ja-JP" sz="1100">
              <a:solidFill>
                <a:sysClr val="windowText" lastClr="000000"/>
              </a:solidFill>
              <a:effectLst/>
              <a:latin typeface="+mn-lt"/>
              <a:ea typeface="+mn-ea"/>
              <a:cs typeface="+mn-cs"/>
            </a:rPr>
            <a:t>各種委託費や施設の水光熱費等も上昇し、それに伴い物件費も増加することが見込まれることから、引き続き需用費や委託料等の抑制に努める必要がある。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14</xdr:row>
      <xdr:rowOff>167005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273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27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70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14</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701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116205</xdr:rowOff>
    </xdr:from>
    <xdr:to>
      <xdr:col>82</xdr:col>
      <xdr:colOff>158750</xdr:colOff>
      <xdr:row>15</xdr:row>
      <xdr:rowOff>46355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132732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6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前年度より</a:t>
          </a:r>
          <a:r>
            <a:rPr kumimoji="1" lang="en-US" altLang="ja-JP" sz="1100">
              <a:solidFill>
                <a:sysClr val="windowText" lastClr="000000"/>
              </a:solidFill>
              <a:effectLst/>
              <a:latin typeface="+mn-lt"/>
              <a:ea typeface="+mn-ea"/>
              <a:cs typeface="+mn-cs"/>
            </a:rPr>
            <a:t>4.3</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増となり急</a:t>
          </a:r>
          <a:r>
            <a:rPr kumimoji="1" lang="ja-JP" altLang="ja-JP" sz="1100">
              <a:solidFill>
                <a:sysClr val="windowText" lastClr="000000"/>
              </a:solidFill>
              <a:effectLst/>
              <a:latin typeface="+mn-lt"/>
              <a:ea typeface="+mn-ea"/>
              <a:cs typeface="+mn-cs"/>
            </a:rPr>
            <a:t>上昇しており、類似団体平均値</a:t>
          </a:r>
          <a:r>
            <a:rPr kumimoji="1" lang="ja-JP" altLang="en-US" sz="1100">
              <a:solidFill>
                <a:sysClr val="windowText" lastClr="000000"/>
              </a:solidFill>
              <a:effectLst/>
              <a:latin typeface="+mn-lt"/>
              <a:ea typeface="+mn-ea"/>
              <a:cs typeface="+mn-cs"/>
            </a:rPr>
            <a:t>と比較しても</a:t>
          </a:r>
          <a:r>
            <a:rPr kumimoji="1" lang="en-US" altLang="ja-JP" sz="1100">
              <a:solidFill>
                <a:sysClr val="windowText" lastClr="000000"/>
              </a:solidFill>
              <a:effectLst/>
              <a:latin typeface="+mn-lt"/>
              <a:ea typeface="+mn-ea"/>
              <a:cs typeface="+mn-cs"/>
            </a:rPr>
            <a:t>9.6</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上回る</a:t>
          </a:r>
          <a:r>
            <a:rPr kumimoji="1" lang="en-US" altLang="ja-JP" sz="1100">
              <a:solidFill>
                <a:sysClr val="windowText" lastClr="000000"/>
              </a:solidFill>
              <a:effectLst/>
              <a:latin typeface="+mn-lt"/>
              <a:ea typeface="+mn-ea"/>
              <a:cs typeface="+mn-cs"/>
            </a:rPr>
            <a:t>19.9</a:t>
          </a:r>
          <a:r>
            <a:rPr kumimoji="1" lang="ja-JP" altLang="ja-JP" sz="1100">
              <a:solidFill>
                <a:sysClr val="windowText" lastClr="000000"/>
              </a:solidFill>
              <a:effectLst/>
              <a:latin typeface="+mn-lt"/>
              <a:ea typeface="+mn-ea"/>
              <a:cs typeface="+mn-cs"/>
            </a:rPr>
            <a:t>％となった。主な要因としては、障害福祉ｻｰﾋﾞｽ</a:t>
          </a:r>
          <a:r>
            <a:rPr kumimoji="1" lang="ja-JP" altLang="en-US" sz="1100">
              <a:solidFill>
                <a:sysClr val="windowText" lastClr="000000"/>
              </a:solidFill>
              <a:effectLst/>
              <a:latin typeface="+mn-lt"/>
              <a:ea typeface="+mn-ea"/>
              <a:cs typeface="+mn-cs"/>
            </a:rPr>
            <a:t>等給付</a:t>
          </a:r>
          <a:r>
            <a:rPr kumimoji="1" lang="ja-JP" altLang="ja-JP" sz="1100">
              <a:solidFill>
                <a:sysClr val="windowText" lastClr="000000"/>
              </a:solidFill>
              <a:effectLst/>
              <a:latin typeface="+mn-lt"/>
              <a:ea typeface="+mn-ea"/>
              <a:cs typeface="+mn-cs"/>
            </a:rPr>
            <a:t>費及び教育・保育給付費の増大が</a:t>
          </a:r>
          <a:r>
            <a:rPr kumimoji="1" lang="ja-JP" altLang="en-US" sz="1100">
              <a:solidFill>
                <a:sysClr val="windowText" lastClr="000000"/>
              </a:solidFill>
              <a:effectLst/>
              <a:latin typeface="+mn-lt"/>
              <a:ea typeface="+mn-ea"/>
              <a:cs typeface="+mn-cs"/>
            </a:rPr>
            <a:t>大きく</a:t>
          </a:r>
          <a:r>
            <a:rPr kumimoji="1" lang="ja-JP" altLang="ja-JP" sz="1100">
              <a:solidFill>
                <a:sysClr val="windowText" lastClr="000000"/>
              </a:solidFill>
              <a:effectLst/>
              <a:latin typeface="+mn-lt"/>
              <a:ea typeface="+mn-ea"/>
              <a:cs typeface="+mn-cs"/>
            </a:rPr>
            <a:t>影響している。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今後も、障害福祉や子育て支援に関する事業等により増加が見込まれるため、新規事業の必要性の検討及び財源確保に努める</a:t>
          </a:r>
          <a:r>
            <a:rPr kumimoji="1" lang="ja-JP" altLang="en-US" sz="1100">
              <a:solidFill>
                <a:sysClr val="windowText" lastClr="000000"/>
              </a:solidFill>
              <a:effectLst/>
              <a:latin typeface="+mn-lt"/>
              <a:ea typeface="+mn-ea"/>
              <a:cs typeface="+mn-cs"/>
            </a:rPr>
            <a:t>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10414</xdr:rowOff>
    </xdr:from>
    <xdr:to>
      <xdr:col>24</xdr:col>
      <xdr:colOff>25400</xdr:colOff>
      <xdr:row>61</xdr:row>
      <xdr:rowOff>60706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10125964"/>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26416</xdr:rowOff>
    </xdr:from>
    <xdr:to>
      <xdr:col>19</xdr:col>
      <xdr:colOff>187325</xdr:colOff>
      <xdr:row>59</xdr:row>
      <xdr:rowOff>10414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970516"/>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133858</xdr:rowOff>
    </xdr:from>
    <xdr:to>
      <xdr:col>15</xdr:col>
      <xdr:colOff>98425</xdr:colOff>
      <xdr:row>58</xdr:row>
      <xdr:rowOff>26416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9065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133858</xdr:rowOff>
    </xdr:from>
    <xdr:to>
      <xdr:col>11</xdr:col>
      <xdr:colOff>9525</xdr:colOff>
      <xdr:row>58</xdr:row>
      <xdr:rowOff>8128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9065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9906</xdr:rowOff>
    </xdr:from>
    <xdr:to>
      <xdr:col>24</xdr:col>
      <xdr:colOff>76200</xdr:colOff>
      <xdr:row>61</xdr:row>
      <xdr:rowOff>111506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104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89933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1037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131064</xdr:rowOff>
    </xdr:from>
    <xdr:to>
      <xdr:col>20</xdr:col>
      <xdr:colOff>38100</xdr:colOff>
      <xdr:row>59</xdr:row>
      <xdr:rowOff>61214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1007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45991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10161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147066</xdr:rowOff>
    </xdr:from>
    <xdr:to>
      <xdr:col>15</xdr:col>
      <xdr:colOff>149225</xdr:colOff>
      <xdr:row>58</xdr:row>
      <xdr:rowOff>77216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61993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83058</xdr:rowOff>
    </xdr:from>
    <xdr:to>
      <xdr:col>11</xdr:col>
      <xdr:colOff>60325</xdr:colOff>
      <xdr:row>58</xdr:row>
      <xdr:rowOff>13208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169435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128778</xdr:rowOff>
    </xdr:from>
    <xdr:to>
      <xdr:col>6</xdr:col>
      <xdr:colOff>171450</xdr:colOff>
      <xdr:row>58</xdr:row>
      <xdr:rowOff>58928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43705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前年度より</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している</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類似団体平均値及び県平均値</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下回っている状況でる。</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の主な要因としては、維持補修費で対前年度比</a:t>
          </a:r>
          <a:r>
            <a:rPr kumimoji="1" lang="en-US" altLang="ja-JP" sz="1100">
              <a:solidFill>
                <a:sysClr val="windowText" lastClr="000000"/>
              </a:solidFill>
              <a:effectLst/>
              <a:latin typeface="+mn-lt"/>
              <a:ea typeface="+mn-ea"/>
              <a:cs typeface="+mn-cs"/>
            </a:rPr>
            <a:t>3,142</a:t>
          </a:r>
          <a:r>
            <a:rPr kumimoji="1" lang="ja-JP" altLang="ja-JP" sz="1100">
              <a:solidFill>
                <a:sysClr val="windowText" lastClr="000000"/>
              </a:solidFill>
              <a:effectLst/>
              <a:latin typeface="+mn-lt"/>
              <a:ea typeface="+mn-ea"/>
              <a:cs typeface="+mn-cs"/>
            </a:rPr>
            <a:t>千円の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や出資金で</a:t>
          </a:r>
          <a:r>
            <a:rPr kumimoji="1" lang="en-US" altLang="ja-JP" sz="1100">
              <a:solidFill>
                <a:sysClr val="windowText" lastClr="000000"/>
              </a:solidFill>
              <a:effectLst/>
              <a:latin typeface="+mn-lt"/>
              <a:ea typeface="+mn-ea"/>
              <a:cs typeface="+mn-cs"/>
            </a:rPr>
            <a:t>10,000</a:t>
          </a:r>
          <a:r>
            <a:rPr kumimoji="1" lang="ja-JP" altLang="ja-JP" sz="1100">
              <a:solidFill>
                <a:sysClr val="windowText" lastClr="000000"/>
              </a:solidFill>
              <a:effectLst/>
              <a:latin typeface="+mn-lt"/>
              <a:ea typeface="+mn-ea"/>
              <a:cs typeface="+mn-cs"/>
            </a:rPr>
            <a:t>千円の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が挙げられる。</a:t>
          </a:r>
          <a:r>
            <a:rPr kumimoji="1" lang="ja-JP" altLang="en-US" sz="1100">
              <a:solidFill>
                <a:sysClr val="windowText" lastClr="000000"/>
              </a:solidFill>
              <a:effectLst/>
              <a:latin typeface="+mn-lt"/>
              <a:ea typeface="+mn-ea"/>
              <a:cs typeface="+mn-cs"/>
            </a:rPr>
            <a:t>しかし</a:t>
          </a:r>
          <a:r>
            <a:rPr kumimoji="1" lang="ja-JP" altLang="ja-JP" sz="1100">
              <a:solidFill>
                <a:sysClr val="windowText" lastClr="000000"/>
              </a:solidFill>
              <a:effectLst/>
              <a:latin typeface="+mn-lt"/>
              <a:ea typeface="+mn-ea"/>
              <a:cs typeface="+mn-cs"/>
            </a:rPr>
            <a:t>、特別会計への繰出金については、依然として多額となっていることから医療費の適正化や収納率の向上更には、下水道料金の増改定などを図り、一般会計の負担を減らしていくよう努める。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82550</xdr:rowOff>
    </xdr:from>
    <xdr:to>
      <xdr:col>82</xdr:col>
      <xdr:colOff>107950</xdr:colOff>
      <xdr:row>55</xdr:row>
      <xdr:rowOff>95250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512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152400</xdr:rowOff>
    </xdr:from>
    <xdr:to>
      <xdr:col>78</xdr:col>
      <xdr:colOff>69850</xdr:colOff>
      <xdr:row>55</xdr:row>
      <xdr:rowOff>95250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410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88900</xdr:rowOff>
    </xdr:from>
    <xdr:to>
      <xdr:col>73</xdr:col>
      <xdr:colOff>180975</xdr:colOff>
      <xdr:row>54</xdr:row>
      <xdr:rowOff>152400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347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88900</xdr:rowOff>
    </xdr:from>
    <xdr:to>
      <xdr:col>69</xdr:col>
      <xdr:colOff>92075</xdr:colOff>
      <xdr:row>55</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3472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31750</xdr:rowOff>
    </xdr:from>
    <xdr:to>
      <xdr:col>82</xdr:col>
      <xdr:colOff>158750</xdr:colOff>
      <xdr:row>55</xdr:row>
      <xdr:rowOff>133350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48277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44450</xdr:rowOff>
    </xdr:from>
    <xdr:to>
      <xdr:col>78</xdr:col>
      <xdr:colOff>120650</xdr:colOff>
      <xdr:row>55</xdr:row>
      <xdr:rowOff>146050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156227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4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101600</xdr:rowOff>
    </xdr:from>
    <xdr:to>
      <xdr:col>74</xdr:col>
      <xdr:colOff>31750</xdr:colOff>
      <xdr:row>55</xdr:row>
      <xdr:rowOff>31750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41927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12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38100</xdr:rowOff>
    </xdr:from>
    <xdr:to>
      <xdr:col>69</xdr:col>
      <xdr:colOff>142875</xdr:colOff>
      <xdr:row>54</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82550</xdr:rowOff>
    </xdr:from>
    <xdr:to>
      <xdr:col>65</xdr:col>
      <xdr:colOff>53975</xdr:colOff>
      <xdr:row>56</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22877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前年度より</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ポイント増となっている。これは前年度と比較して</a:t>
          </a:r>
          <a:r>
            <a:rPr kumimoji="1" lang="ja-JP" altLang="en-US" sz="1100">
              <a:solidFill>
                <a:sysClr val="windowText" lastClr="000000"/>
              </a:solidFill>
              <a:effectLst/>
              <a:latin typeface="+mn-lt"/>
              <a:ea typeface="+mn-ea"/>
              <a:cs typeface="+mn-cs"/>
            </a:rPr>
            <a:t>観光協会や消防組合への</a:t>
          </a:r>
          <a:r>
            <a:rPr kumimoji="1" lang="ja-JP" altLang="ja-JP" sz="1100">
              <a:solidFill>
                <a:sysClr val="windowText" lastClr="000000"/>
              </a:solidFill>
              <a:effectLst/>
              <a:latin typeface="+mn-lt"/>
              <a:ea typeface="+mn-ea"/>
              <a:cs typeface="+mn-cs"/>
            </a:rPr>
            <a:t>負担金が増加したことなどが影響している。今年度</a:t>
          </a:r>
          <a:r>
            <a:rPr kumimoji="1" lang="ja-JP" altLang="en-US" sz="1100">
              <a:solidFill>
                <a:sysClr val="windowText" lastClr="000000"/>
              </a:solidFill>
              <a:effectLst/>
              <a:latin typeface="+mn-lt"/>
              <a:ea typeface="+mn-ea"/>
              <a:cs typeface="+mn-cs"/>
            </a:rPr>
            <a:t>もわずかに</a:t>
          </a:r>
          <a:r>
            <a:rPr kumimoji="1" lang="ja-JP" altLang="ja-JP" sz="1100">
              <a:solidFill>
                <a:sysClr val="windowText" lastClr="000000"/>
              </a:solidFill>
              <a:effectLst/>
              <a:latin typeface="+mn-lt"/>
              <a:ea typeface="+mn-ea"/>
              <a:cs typeface="+mn-cs"/>
            </a:rPr>
            <a:t>類似団体平均値を上回っており、県平均と比較しても</a:t>
          </a:r>
          <a:r>
            <a:rPr kumimoji="1" lang="en-US" altLang="ja-JP" sz="1100">
              <a:solidFill>
                <a:sysClr val="windowText" lastClr="000000"/>
              </a:solidFill>
              <a:effectLst/>
              <a:latin typeface="+mn-lt"/>
              <a:ea typeface="+mn-ea"/>
              <a:cs typeface="+mn-cs"/>
            </a:rPr>
            <a:t>5.4</a:t>
          </a:r>
          <a:r>
            <a:rPr kumimoji="1" lang="ja-JP" altLang="ja-JP" sz="1100">
              <a:solidFill>
                <a:sysClr val="windowText" lastClr="000000"/>
              </a:solidFill>
              <a:effectLst/>
              <a:latin typeface="+mn-lt"/>
              <a:ea typeface="+mn-ea"/>
              <a:cs typeface="+mn-cs"/>
            </a:rPr>
            <a:t>ポイントも上回っている。引き続き、各種補助団体等へ交付している負担金・補助金も含め、その目的を十分精査し、より適正な執行について検討していく必要がある。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16510</xdr:rowOff>
    </xdr:from>
    <xdr:to>
      <xdr:col>82</xdr:col>
      <xdr:colOff>107950</xdr:colOff>
      <xdr:row>37</xdr:row>
      <xdr:rowOff>24130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60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119380</xdr:rowOff>
    </xdr:from>
    <xdr:to>
      <xdr:col>78</xdr:col>
      <xdr:colOff>69850</xdr:colOff>
      <xdr:row>37</xdr:row>
      <xdr:rowOff>16510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915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73660</xdr:rowOff>
    </xdr:from>
    <xdr:to>
      <xdr:col>73</xdr:col>
      <xdr:colOff>180975</xdr:colOff>
      <xdr:row>36</xdr:row>
      <xdr:rowOff>119380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245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73660</xdr:rowOff>
    </xdr:from>
    <xdr:to>
      <xdr:col>69</xdr:col>
      <xdr:colOff>92075</xdr:colOff>
      <xdr:row>37</xdr:row>
      <xdr:rowOff>31750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458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116857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137160</xdr:rowOff>
    </xdr:from>
    <xdr:to>
      <xdr:col>78</xdr:col>
      <xdr:colOff>120650</xdr:colOff>
      <xdr:row>37</xdr:row>
      <xdr:rowOff>67310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52087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395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68580</xdr:rowOff>
    </xdr:from>
    <xdr:to>
      <xdr:col>74</xdr:col>
      <xdr:colOff>31750</xdr:colOff>
      <xdr:row>36</xdr:row>
      <xdr:rowOff>170180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22860</xdr:rowOff>
    </xdr:from>
    <xdr:to>
      <xdr:col>69</xdr:col>
      <xdr:colOff>142875</xdr:colOff>
      <xdr:row>36</xdr:row>
      <xdr:rowOff>124460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134637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152400</xdr:rowOff>
    </xdr:from>
    <xdr:to>
      <xdr:col>65</xdr:col>
      <xdr:colOff>53975</xdr:colOff>
      <xdr:row>37</xdr:row>
      <xdr:rowOff>82550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67327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対前年度比</a:t>
          </a:r>
          <a:r>
            <a:rPr kumimoji="1" lang="en-US" altLang="ja-JP" sz="1100">
              <a:solidFill>
                <a:sysClr val="windowText" lastClr="000000"/>
              </a:solidFill>
              <a:effectLst/>
              <a:latin typeface="+mn-lt"/>
              <a:ea typeface="+mn-ea"/>
              <a:cs typeface="+mn-cs"/>
            </a:rPr>
            <a:t>0.5</a:t>
          </a:r>
          <a:r>
            <a:rPr kumimoji="1" lang="ja-JP" altLang="ja-JP" sz="1100">
              <a:solidFill>
                <a:sysClr val="windowText" lastClr="000000"/>
              </a:solidFill>
              <a:effectLst/>
              <a:latin typeface="+mn-lt"/>
              <a:ea typeface="+mn-ea"/>
              <a:cs typeface="+mn-cs"/>
            </a:rPr>
            <a:t>ポイント減少、類似団体平均値より</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ポイント下回った。主な要因は</a:t>
          </a:r>
          <a:r>
            <a:rPr kumimoji="1" lang="ja-JP" altLang="en-US" sz="1100">
              <a:solidFill>
                <a:sysClr val="windowText" lastClr="000000"/>
              </a:solidFill>
              <a:effectLst/>
              <a:latin typeface="+mn-lt"/>
              <a:ea typeface="+mn-ea"/>
              <a:cs typeface="+mn-cs"/>
            </a:rPr>
            <a:t>多額の起債借入等がなく順調に償還が進んだためである</a:t>
          </a:r>
          <a:r>
            <a:rPr kumimoji="1" lang="ja-JP" altLang="ja-JP" sz="1100">
              <a:solidFill>
                <a:sysClr val="windowText" lastClr="000000"/>
              </a:solidFill>
              <a:effectLst/>
              <a:latin typeface="+mn-lt"/>
              <a:ea typeface="+mn-ea"/>
              <a:cs typeface="+mn-cs"/>
            </a:rPr>
            <a:t>。しかし、今後は教育施設整備事業債の新規発行や既に発行済みの新庁舎建設事業債の償還が開始されることにより、公債費が大幅に増えていくことが予想されるため、後年度に及ぼす影響も考えながら公債費の抑制に努める必要が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133858</xdr:rowOff>
    </xdr:from>
    <xdr:to>
      <xdr:col>24</xdr:col>
      <xdr:colOff>25400</xdr:colOff>
      <xdr:row>75</xdr:row>
      <xdr:rowOff>156718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926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156718</xdr:rowOff>
    </xdr:from>
    <xdr:to>
      <xdr:col>19</xdr:col>
      <xdr:colOff>187325</xdr:colOff>
      <xdr:row>75</xdr:row>
      <xdr:rowOff>161289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0154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75</xdr:row>
      <xdr:rowOff>165863</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0200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165863</xdr:rowOff>
    </xdr:from>
    <xdr:to>
      <xdr:col>11</xdr:col>
      <xdr:colOff>9525</xdr:colOff>
      <xdr:row>76</xdr:row>
      <xdr:rowOff>53848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2461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83058</xdr:rowOff>
    </xdr:from>
    <xdr:to>
      <xdr:col>24</xdr:col>
      <xdr:colOff>76200</xdr:colOff>
      <xdr:row>76</xdr:row>
      <xdr:rowOff>13208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99585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8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105918</xdr:rowOff>
    </xdr:from>
    <xdr:to>
      <xdr:col>20</xdr:col>
      <xdr:colOff>38100</xdr:colOff>
      <xdr:row>76</xdr:row>
      <xdr:rowOff>36069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46245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110490</xdr:rowOff>
    </xdr:from>
    <xdr:to>
      <xdr:col>15</xdr:col>
      <xdr:colOff>149225</xdr:colOff>
      <xdr:row>76</xdr:row>
      <xdr:rowOff>40639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50817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115062</xdr:rowOff>
    </xdr:from>
    <xdr:to>
      <xdr:col>11</xdr:col>
      <xdr:colOff>60325</xdr:colOff>
      <xdr:row>76</xdr:row>
      <xdr:rowOff>45213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55389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xdr:rowOff>
    </xdr:from>
    <xdr:to>
      <xdr:col>6</xdr:col>
      <xdr:colOff>171450</xdr:colOff>
      <xdr:row>76</xdr:row>
      <xdr:rowOff>104648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114825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対前年度比は</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ポイント増加している。</a:t>
          </a:r>
          <a:r>
            <a:rPr kumimoji="1" lang="ja-JP" altLang="en-US" sz="1100">
              <a:solidFill>
                <a:sysClr val="windowText" lastClr="000000"/>
              </a:solidFill>
              <a:effectLst/>
              <a:latin typeface="+mn-lt"/>
              <a:ea typeface="+mn-ea"/>
              <a:cs typeface="+mn-cs"/>
            </a:rPr>
            <a:t>直近</a:t>
          </a:r>
          <a:r>
            <a:rPr kumimoji="1" lang="en-US" altLang="ja-JP" sz="1100">
              <a:solidFill>
                <a:sysClr val="windowText" lastClr="000000"/>
              </a:solidFill>
              <a:effectLst/>
              <a:latin typeface="+mn-lt"/>
              <a:ea typeface="+mn-ea"/>
              <a:cs typeface="+mn-cs"/>
            </a:rPr>
            <a:t>4</a:t>
          </a:r>
          <a:r>
            <a:rPr kumimoji="1" lang="ja-JP" altLang="en-US" sz="1100">
              <a:solidFill>
                <a:sysClr val="windowText" lastClr="000000"/>
              </a:solidFill>
              <a:effectLst/>
              <a:latin typeface="+mn-lt"/>
              <a:ea typeface="+mn-ea"/>
              <a:cs typeface="+mn-cs"/>
            </a:rPr>
            <a:t>年間で上昇が続いている。</a:t>
          </a:r>
          <a:r>
            <a:rPr kumimoji="1" lang="ja-JP" altLang="ja-JP" sz="1100">
              <a:solidFill>
                <a:sysClr val="windowText" lastClr="000000"/>
              </a:solidFill>
              <a:effectLst/>
              <a:latin typeface="+mn-lt"/>
              <a:ea typeface="+mn-ea"/>
              <a:cs typeface="+mn-cs"/>
            </a:rPr>
            <a:t>類似団体平均値及び県平均値を</a:t>
          </a:r>
          <a:r>
            <a:rPr kumimoji="1" lang="ja-JP" altLang="en-US" sz="1100">
              <a:solidFill>
                <a:sysClr val="windowText" lastClr="000000"/>
              </a:solidFill>
              <a:effectLst/>
              <a:latin typeface="+mn-lt"/>
              <a:ea typeface="+mn-ea"/>
              <a:cs typeface="+mn-cs"/>
            </a:rPr>
            <a:t>わずかに</a:t>
          </a:r>
          <a:r>
            <a:rPr kumimoji="1" lang="ja-JP" altLang="ja-JP" sz="1100">
              <a:solidFill>
                <a:sysClr val="windowText" lastClr="000000"/>
              </a:solidFill>
              <a:effectLst/>
              <a:latin typeface="+mn-lt"/>
              <a:ea typeface="+mn-ea"/>
              <a:cs typeface="+mn-cs"/>
            </a:rPr>
            <a:t>下回っている状況であるが、扶助費については他の類似団体と比較して高い水準にあるため、継続して経費の削減と自主財源確保に努める。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また、経常収支比率に直接影響する各性質における経常費用については、これまで以上に適正な執行を管理していく。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142240</xdr:rowOff>
    </xdr:from>
    <xdr:to>
      <xdr:col>82</xdr:col>
      <xdr:colOff>107950</xdr:colOff>
      <xdr:row>76</xdr:row>
      <xdr:rowOff>161289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000990"/>
          <a:ext cx="838200" cy="19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142240</xdr:rowOff>
    </xdr:from>
    <xdr:to>
      <xdr:col>78</xdr:col>
      <xdr:colOff>69850</xdr:colOff>
      <xdr:row>75</xdr:row>
      <xdr:rowOff>142240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82954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165100</xdr:rowOff>
    </xdr:from>
    <xdr:to>
      <xdr:col>73</xdr:col>
      <xdr:colOff>180975</xdr:colOff>
      <xdr:row>74</xdr:row>
      <xdr:rowOff>142240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68095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165100</xdr:rowOff>
    </xdr:from>
    <xdr:to>
      <xdr:col>69</xdr:col>
      <xdr:colOff>92075</xdr:colOff>
      <xdr:row>75</xdr:row>
      <xdr:rowOff>85090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680950"/>
          <a:ext cx="88900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110489</xdr:rowOff>
    </xdr:from>
    <xdr:to>
      <xdr:col>82</xdr:col>
      <xdr:colOff>158750</xdr:colOff>
      <xdr:row>77</xdr:row>
      <xdr:rowOff>40639</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127016</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8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91440</xdr:rowOff>
    </xdr:from>
    <xdr:to>
      <xdr:col>78</xdr:col>
      <xdr:colOff>120650</xdr:colOff>
      <xdr:row>76</xdr:row>
      <xdr:rowOff>21589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501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31767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1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91440</xdr:rowOff>
    </xdr:from>
    <xdr:to>
      <xdr:col>74</xdr:col>
      <xdr:colOff>31750</xdr:colOff>
      <xdr:row>75</xdr:row>
      <xdr:rowOff>21590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31767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114300</xdr:rowOff>
    </xdr:from>
    <xdr:to>
      <xdr:col>69</xdr:col>
      <xdr:colOff>142875</xdr:colOff>
      <xdr:row>74</xdr:row>
      <xdr:rowOff>44450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54627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34290</xdr:rowOff>
    </xdr:from>
    <xdr:to>
      <xdr:col>65</xdr:col>
      <xdr:colOff>53975</xdr:colOff>
      <xdr:row>75</xdr:row>
      <xdr:rowOff>135890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146067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142024</xdr:rowOff>
    </xdr:from>
    <xdr:to>
      <xdr:col>29</xdr:col>
      <xdr:colOff>127000</xdr:colOff>
      <xdr:row>19</xdr:row>
      <xdr:rowOff>36144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5749"/>
          <a:ext cx="647700" cy="65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126801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0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36144</xdr:rowOff>
    </xdr:from>
    <xdr:to>
      <xdr:col>26</xdr:col>
      <xdr:colOff>50800</xdr:colOff>
      <xdr:row>19</xdr:row>
      <xdr:rowOff>114617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41319"/>
          <a:ext cx="698500" cy="78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114617</xdr:rowOff>
    </xdr:from>
    <xdr:to>
      <xdr:col>22</xdr:col>
      <xdr:colOff>114300</xdr:colOff>
      <xdr:row>19</xdr:row>
      <xdr:rowOff>135890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9792"/>
          <a:ext cx="698500" cy="21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135890</xdr:rowOff>
    </xdr:from>
    <xdr:to>
      <xdr:col>18</xdr:col>
      <xdr:colOff>177800</xdr:colOff>
      <xdr:row>19</xdr:row>
      <xdr:rowOff>157112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1065"/>
          <a:ext cx="698500" cy="21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91224</xdr:rowOff>
    </xdr:from>
    <xdr:to>
      <xdr:col>29</xdr:col>
      <xdr:colOff>177800</xdr:colOff>
      <xdr:row>19</xdr:row>
      <xdr:rowOff>21374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4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107751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156794</xdr:rowOff>
    </xdr:from>
    <xdr:to>
      <xdr:col>26</xdr:col>
      <xdr:colOff>101600</xdr:colOff>
      <xdr:row>19</xdr:row>
      <xdr:rowOff>86944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90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97121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59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63817</xdr:rowOff>
    </xdr:from>
    <xdr:to>
      <xdr:col>22</xdr:col>
      <xdr:colOff>165100</xdr:colOff>
      <xdr:row>19</xdr:row>
      <xdr:rowOff>165417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8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150194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5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85090</xdr:rowOff>
    </xdr:from>
    <xdr:to>
      <xdr:col>19</xdr:col>
      <xdr:colOff>38100</xdr:colOff>
      <xdr:row>20</xdr:row>
      <xdr:rowOff>15240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0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106312</xdr:rowOff>
    </xdr:from>
    <xdr:to>
      <xdr:col>15</xdr:col>
      <xdr:colOff>101600</xdr:colOff>
      <xdr:row>20</xdr:row>
      <xdr:rowOff>36462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21239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165016</xdr:rowOff>
    </xdr:from>
    <xdr:to>
      <xdr:col>29</xdr:col>
      <xdr:colOff>127000</xdr:colOff>
      <xdr:row>35</xdr:row>
      <xdr:rowOff>175944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75366"/>
          <a:ext cx="647700" cy="109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149883</xdr:rowOff>
    </xdr:from>
    <xdr:to>
      <xdr:col>26</xdr:col>
      <xdr:colOff>50800</xdr:colOff>
      <xdr:row>35</xdr:row>
      <xdr:rowOff>165016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60233"/>
          <a:ext cx="698500" cy="15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137310</xdr:rowOff>
    </xdr:from>
    <xdr:to>
      <xdr:col>22</xdr:col>
      <xdr:colOff>114300</xdr:colOff>
      <xdr:row>35</xdr:row>
      <xdr:rowOff>149883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47660"/>
          <a:ext cx="698500" cy="12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137310</xdr:rowOff>
    </xdr:from>
    <xdr:to>
      <xdr:col>18</xdr:col>
      <xdr:colOff>177800</xdr:colOff>
      <xdr:row>35</xdr:row>
      <xdr:rowOff>139825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47660"/>
          <a:ext cx="698500" cy="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125144</xdr:rowOff>
    </xdr:from>
    <xdr:to>
      <xdr:col>29</xdr:col>
      <xdr:colOff>177800</xdr:colOff>
      <xdr:row>35</xdr:row>
      <xdr:rowOff>226744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35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97221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0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114216</xdr:rowOff>
    </xdr:from>
    <xdr:to>
      <xdr:col>26</xdr:col>
      <xdr:colOff>101600</xdr:colOff>
      <xdr:row>35</xdr:row>
      <xdr:rowOff>215816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24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200593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10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99083</xdr:rowOff>
    </xdr:from>
    <xdr:to>
      <xdr:col>22</xdr:col>
      <xdr:colOff>165100</xdr:colOff>
      <xdr:row>35</xdr:row>
      <xdr:rowOff>200683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09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185460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9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86510</xdr:rowOff>
    </xdr:from>
    <xdr:to>
      <xdr:col>19</xdr:col>
      <xdr:colOff>38100</xdr:colOff>
      <xdr:row>35</xdr:row>
      <xdr:rowOff>188110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6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172887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8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89025</xdr:rowOff>
    </xdr:from>
    <xdr:to>
      <xdr:col>15</xdr:col>
      <xdr:colOff>101600</xdr:colOff>
      <xdr:row>35</xdr:row>
      <xdr:rowOff>190625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99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175402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8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131552</xdr:rowOff>
    </xdr:from>
    <xdr:to>
      <xdr:col>24</xdr:col>
      <xdr:colOff>63500</xdr:colOff>
      <xdr:row>37</xdr:row>
      <xdr:rowOff>12419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3752"/>
          <a:ext cx="838200" cy="5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12419</xdr:rowOff>
    </xdr:from>
    <xdr:to>
      <xdr:col>19</xdr:col>
      <xdr:colOff>177800</xdr:colOff>
      <xdr:row>37</xdr:row>
      <xdr:rowOff>59560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56069"/>
          <a:ext cx="889000" cy="4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59560</xdr:rowOff>
    </xdr:from>
    <xdr:to>
      <xdr:col>15</xdr:col>
      <xdr:colOff>50800</xdr:colOff>
      <xdr:row>37</xdr:row>
      <xdr:rowOff>83497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3210"/>
          <a:ext cx="889000" cy="2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83497</xdr:rowOff>
    </xdr:from>
    <xdr:to>
      <xdr:col>10</xdr:col>
      <xdr:colOff>114300</xdr:colOff>
      <xdr:row>37</xdr:row>
      <xdr:rowOff>109508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27147"/>
          <a:ext cx="889000" cy="2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80752</xdr:rowOff>
    </xdr:from>
    <xdr:to>
      <xdr:col>24</xdr:col>
      <xdr:colOff>114300</xdr:colOff>
      <xdr:row>37</xdr:row>
      <xdr:rowOff>10902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59179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133069</xdr:rowOff>
    </xdr:from>
    <xdr:to>
      <xdr:col>20</xdr:col>
      <xdr:colOff>38100</xdr:colOff>
      <xdr:row>37</xdr:row>
      <xdr:rowOff>63219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54346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9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8760</xdr:rowOff>
    </xdr:from>
    <xdr:to>
      <xdr:col>15</xdr:col>
      <xdr:colOff>101600</xdr:colOff>
      <xdr:row>37</xdr:row>
      <xdr:rowOff>110360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101487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32697</xdr:rowOff>
    </xdr:from>
    <xdr:to>
      <xdr:col>10</xdr:col>
      <xdr:colOff>165100</xdr:colOff>
      <xdr:row>37</xdr:row>
      <xdr:rowOff>134297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125424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58708</xdr:rowOff>
    </xdr:from>
    <xdr:to>
      <xdr:col>6</xdr:col>
      <xdr:colOff>38100</xdr:colOff>
      <xdr:row>37</xdr:row>
      <xdr:rowOff>160308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151436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103856</xdr:rowOff>
    </xdr:from>
    <xdr:to>
      <xdr:col>24</xdr:col>
      <xdr:colOff>63500</xdr:colOff>
      <xdr:row>58</xdr:row>
      <xdr:rowOff>120397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047956"/>
          <a:ext cx="838200" cy="1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167918</xdr:rowOff>
    </xdr:from>
    <xdr:to>
      <xdr:col>19</xdr:col>
      <xdr:colOff>177800</xdr:colOff>
      <xdr:row>58</xdr:row>
      <xdr:rowOff>120397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40568"/>
          <a:ext cx="889000" cy="12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167918</xdr:rowOff>
    </xdr:from>
    <xdr:to>
      <xdr:col>15</xdr:col>
      <xdr:colOff>50800</xdr:colOff>
      <xdr:row>58</xdr:row>
      <xdr:rowOff>17134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40568"/>
          <a:ext cx="889000" cy="2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xdr:rowOff>
    </xdr:from>
    <xdr:to>
      <xdr:col>10</xdr:col>
      <xdr:colOff>114300</xdr:colOff>
      <xdr:row>58</xdr:row>
      <xdr:rowOff>17134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44235"/>
          <a:ext cx="889000" cy="1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53056</xdr:rowOff>
    </xdr:from>
    <xdr:to>
      <xdr:col>24</xdr:col>
      <xdr:colOff>114300</xdr:colOff>
      <xdr:row>58</xdr:row>
      <xdr:rowOff>154656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139433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1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69597</xdr:rowOff>
    </xdr:from>
    <xdr:to>
      <xdr:col>20</xdr:col>
      <xdr:colOff>38100</xdr:colOff>
      <xdr:row>58</xdr:row>
      <xdr:rowOff>171197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0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162324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0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117118</xdr:rowOff>
    </xdr:from>
    <xdr:to>
      <xdr:col>15</xdr:col>
      <xdr:colOff>101600</xdr:colOff>
      <xdr:row>58</xdr:row>
      <xdr:rowOff>47268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38395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8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137784</xdr:rowOff>
    </xdr:from>
    <xdr:to>
      <xdr:col>10</xdr:col>
      <xdr:colOff>165100</xdr:colOff>
      <xdr:row>58</xdr:row>
      <xdr:rowOff>67934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1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59061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120785</xdr:rowOff>
    </xdr:from>
    <xdr:to>
      <xdr:col>6</xdr:col>
      <xdr:colOff>38100</xdr:colOff>
      <xdr:row>58</xdr:row>
      <xdr:rowOff>50935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67462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6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17216</xdr:rowOff>
    </xdr:from>
    <xdr:to>
      <xdr:col>24</xdr:col>
      <xdr:colOff>63500</xdr:colOff>
      <xdr:row>78</xdr:row>
      <xdr:rowOff>23892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90316"/>
          <a:ext cx="838200" cy="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17216</xdr:rowOff>
    </xdr:from>
    <xdr:to>
      <xdr:col>19</xdr:col>
      <xdr:colOff>177800</xdr:colOff>
      <xdr:row>78</xdr:row>
      <xdr:rowOff>92608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0316"/>
          <a:ext cx="889000" cy="7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57815</xdr:rowOff>
    </xdr:from>
    <xdr:to>
      <xdr:col>15</xdr:col>
      <xdr:colOff>50800</xdr:colOff>
      <xdr:row>78</xdr:row>
      <xdr:rowOff>92608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30915"/>
          <a:ext cx="889000" cy="3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57815</xdr:rowOff>
    </xdr:from>
    <xdr:to>
      <xdr:col>10</xdr:col>
      <xdr:colOff>114300</xdr:colOff>
      <xdr:row>78</xdr:row>
      <xdr:rowOff>94712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0915"/>
          <a:ext cx="889000" cy="3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144542</xdr:rowOff>
    </xdr:from>
    <xdr:to>
      <xdr:col>24</xdr:col>
      <xdr:colOff>114300</xdr:colOff>
      <xdr:row>78</xdr:row>
      <xdr:rowOff>74692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59469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1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137866</xdr:rowOff>
    </xdr:from>
    <xdr:to>
      <xdr:col>20</xdr:col>
      <xdr:colOff>38100</xdr:colOff>
      <xdr:row>78</xdr:row>
      <xdr:rowOff>68016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59143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41808</xdr:rowOff>
    </xdr:from>
    <xdr:to>
      <xdr:col>15</xdr:col>
      <xdr:colOff>101600</xdr:colOff>
      <xdr:row>78</xdr:row>
      <xdr:rowOff>143408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134535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7015</xdr:rowOff>
    </xdr:from>
    <xdr:to>
      <xdr:col>10</xdr:col>
      <xdr:colOff>165100</xdr:colOff>
      <xdr:row>78</xdr:row>
      <xdr:rowOff>108615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99742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43912</xdr:rowOff>
    </xdr:from>
    <xdr:to>
      <xdr:col>6</xdr:col>
      <xdr:colOff>38100</xdr:colOff>
      <xdr:row>78</xdr:row>
      <xdr:rowOff>145512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136639</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09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17028</xdr:rowOff>
    </xdr:from>
    <xdr:to>
      <xdr:col>24</xdr:col>
      <xdr:colOff>63500</xdr:colOff>
      <xdr:row>93</xdr:row>
      <xdr:rowOff>78947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790428"/>
          <a:ext cx="838200" cy="23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78947</xdr:rowOff>
    </xdr:from>
    <xdr:to>
      <xdr:col>19</xdr:col>
      <xdr:colOff>177800</xdr:colOff>
      <xdr:row>93</xdr:row>
      <xdr:rowOff>130132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023797"/>
          <a:ext cx="889000" cy="5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116470</xdr:rowOff>
    </xdr:from>
    <xdr:to>
      <xdr:col>15</xdr:col>
      <xdr:colOff>50800</xdr:colOff>
      <xdr:row>93</xdr:row>
      <xdr:rowOff>130132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61320"/>
          <a:ext cx="889000" cy="1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116470</xdr:rowOff>
    </xdr:from>
    <xdr:to>
      <xdr:col>10</xdr:col>
      <xdr:colOff>114300</xdr:colOff>
      <xdr:row>95</xdr:row>
      <xdr:rowOff>92391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61320"/>
          <a:ext cx="889000" cy="3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137678</xdr:rowOff>
    </xdr:from>
    <xdr:to>
      <xdr:col>24</xdr:col>
      <xdr:colOff>114300</xdr:colOff>
      <xdr:row>92</xdr:row>
      <xdr:rowOff>67828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73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52605</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654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28147</xdr:rowOff>
    </xdr:from>
    <xdr:to>
      <xdr:col>20</xdr:col>
      <xdr:colOff>38100</xdr:colOff>
      <xdr:row>93</xdr:row>
      <xdr:rowOff>129747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97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146274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74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79332</xdr:rowOff>
    </xdr:from>
    <xdr:to>
      <xdr:col>15</xdr:col>
      <xdr:colOff>101600</xdr:colOff>
      <xdr:row>94</xdr:row>
      <xdr:rowOff>9482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02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26009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99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65670</xdr:rowOff>
    </xdr:from>
    <xdr:to>
      <xdr:col>10</xdr:col>
      <xdr:colOff>165100</xdr:colOff>
      <xdr:row>93</xdr:row>
      <xdr:rowOff>167270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0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12347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785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41591</xdr:rowOff>
    </xdr:from>
    <xdr:to>
      <xdr:col>6</xdr:col>
      <xdr:colOff>38100</xdr:colOff>
      <xdr:row>95</xdr:row>
      <xdr:rowOff>143191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2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159718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0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157422</xdr:rowOff>
    </xdr:from>
    <xdr:to>
      <xdr:col>55</xdr:col>
      <xdr:colOff>0</xdr:colOff>
      <xdr:row>38</xdr:row>
      <xdr:rowOff>79959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01072"/>
          <a:ext cx="838200" cy="9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79959</xdr:rowOff>
    </xdr:from>
    <xdr:to>
      <xdr:col>50</xdr:col>
      <xdr:colOff>114300</xdr:colOff>
      <xdr:row>38</xdr:row>
      <xdr:rowOff>142998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595059"/>
          <a:ext cx="889000" cy="6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133898</xdr:rowOff>
    </xdr:from>
    <xdr:to>
      <xdr:col>45</xdr:col>
      <xdr:colOff>177800</xdr:colOff>
      <xdr:row>38</xdr:row>
      <xdr:rowOff>142998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648998"/>
          <a:ext cx="889000" cy="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41783</xdr:rowOff>
    </xdr:from>
    <xdr:to>
      <xdr:col>41</xdr:col>
      <xdr:colOff>50800</xdr:colOff>
      <xdr:row>38</xdr:row>
      <xdr:rowOff>133898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8183"/>
          <a:ext cx="889000" cy="11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106622</xdr:rowOff>
    </xdr:from>
    <xdr:to>
      <xdr:col>55</xdr:col>
      <xdr:colOff>50800</xdr:colOff>
      <xdr:row>38</xdr:row>
      <xdr:rowOff>36771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027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85049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2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29159</xdr:rowOff>
    </xdr:from>
    <xdr:to>
      <xdr:col>50</xdr:col>
      <xdr:colOff>165100</xdr:colOff>
      <xdr:row>38</xdr:row>
      <xdr:rowOff>130759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121886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3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92198</xdr:rowOff>
    </xdr:from>
    <xdr:to>
      <xdr:col>46</xdr:col>
      <xdr:colOff>38100</xdr:colOff>
      <xdr:row>39</xdr:row>
      <xdr:rowOff>22348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0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13475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0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83098</xdr:rowOff>
    </xdr:from>
    <xdr:to>
      <xdr:col>41</xdr:col>
      <xdr:colOff>101600</xdr:colOff>
      <xdr:row>39</xdr:row>
      <xdr:rowOff>13248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9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4375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9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162433</xdr:rowOff>
    </xdr:from>
    <xdr:to>
      <xdr:col>36</xdr:col>
      <xdr:colOff>165100</xdr:colOff>
      <xdr:row>32</xdr:row>
      <xdr:rowOff>92583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77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83710</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70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60582</xdr:rowOff>
    </xdr:from>
    <xdr:to>
      <xdr:col>55</xdr:col>
      <xdr:colOff>0</xdr:colOff>
      <xdr:row>56</xdr:row>
      <xdr:rowOff>145638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61782"/>
          <a:ext cx="838200" cy="8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60582</xdr:rowOff>
    </xdr:from>
    <xdr:to>
      <xdr:col>50</xdr:col>
      <xdr:colOff>114300</xdr:colOff>
      <xdr:row>56</xdr:row>
      <xdr:rowOff>101724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61782"/>
          <a:ext cx="889000" cy="4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101724</xdr:rowOff>
    </xdr:from>
    <xdr:to>
      <xdr:col>45</xdr:col>
      <xdr:colOff>177800</xdr:colOff>
      <xdr:row>57</xdr:row>
      <xdr:rowOff>21182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02924"/>
          <a:ext cx="889000" cy="9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134888</xdr:rowOff>
    </xdr:from>
    <xdr:to>
      <xdr:col>41</xdr:col>
      <xdr:colOff>50800</xdr:colOff>
      <xdr:row>57</xdr:row>
      <xdr:rowOff>21182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64638"/>
          <a:ext cx="889000" cy="22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94838</xdr:rowOff>
    </xdr:from>
    <xdr:to>
      <xdr:col>55</xdr:col>
      <xdr:colOff>50800</xdr:colOff>
      <xdr:row>57</xdr:row>
      <xdr:rowOff>24988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73265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7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9782</xdr:rowOff>
    </xdr:from>
    <xdr:to>
      <xdr:col>50</xdr:col>
      <xdr:colOff>165100</xdr:colOff>
      <xdr:row>56</xdr:row>
      <xdr:rowOff>111382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1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127909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8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50924</xdr:rowOff>
    </xdr:from>
    <xdr:to>
      <xdr:col>46</xdr:col>
      <xdr:colOff>38100</xdr:colOff>
      <xdr:row>56</xdr:row>
      <xdr:rowOff>152524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5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169051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42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141832</xdr:rowOff>
    </xdr:from>
    <xdr:to>
      <xdr:col>41</xdr:col>
      <xdr:colOff>101600</xdr:colOff>
      <xdr:row>57</xdr:row>
      <xdr:rowOff>71982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4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63109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3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84088</xdr:rowOff>
    </xdr:from>
    <xdr:to>
      <xdr:col>36</xdr:col>
      <xdr:colOff>165100</xdr:colOff>
      <xdr:row>56</xdr:row>
      <xdr:rowOff>14238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1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30765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89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168790</xdr:rowOff>
    </xdr:from>
    <xdr:to>
      <xdr:col>55</xdr:col>
      <xdr:colOff>0</xdr:colOff>
      <xdr:row>79</xdr:row>
      <xdr:rowOff>23609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41890"/>
          <a:ext cx="838200" cy="2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168218</xdr:rowOff>
    </xdr:from>
    <xdr:to>
      <xdr:col>50</xdr:col>
      <xdr:colOff>114300</xdr:colOff>
      <xdr:row>78</xdr:row>
      <xdr:rowOff>168790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41318"/>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120859</xdr:rowOff>
    </xdr:from>
    <xdr:to>
      <xdr:col>45</xdr:col>
      <xdr:colOff>177800</xdr:colOff>
      <xdr:row>78</xdr:row>
      <xdr:rowOff>168218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93959"/>
          <a:ext cx="889000" cy="4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127336</xdr:rowOff>
    </xdr:from>
    <xdr:to>
      <xdr:col>41</xdr:col>
      <xdr:colOff>50800</xdr:colOff>
      <xdr:row>78</xdr:row>
      <xdr:rowOff>120859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643186"/>
          <a:ext cx="889000" cy="85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144259</xdr:rowOff>
    </xdr:from>
    <xdr:to>
      <xdr:col>55</xdr:col>
      <xdr:colOff>50800</xdr:colOff>
      <xdr:row>79</xdr:row>
      <xdr:rowOff>74409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1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59186</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117990</xdr:rowOff>
    </xdr:from>
    <xdr:to>
      <xdr:col>50</xdr:col>
      <xdr:colOff>165100</xdr:colOff>
      <xdr:row>79</xdr:row>
      <xdr:rowOff>48140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39267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117418</xdr:rowOff>
    </xdr:from>
    <xdr:to>
      <xdr:col>46</xdr:col>
      <xdr:colOff>38100</xdr:colOff>
      <xdr:row>79</xdr:row>
      <xdr:rowOff>47568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38695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83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70059</xdr:rowOff>
    </xdr:from>
    <xdr:to>
      <xdr:col>41</xdr:col>
      <xdr:colOff>101600</xdr:colOff>
      <xdr:row>79</xdr:row>
      <xdr:rowOff>209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162786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3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76536</xdr:rowOff>
    </xdr:from>
    <xdr:to>
      <xdr:col>36</xdr:col>
      <xdr:colOff>165100</xdr:colOff>
      <xdr:row>74</xdr:row>
      <xdr:rowOff>6686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59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23213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36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114387</xdr:rowOff>
    </xdr:from>
    <xdr:to>
      <xdr:col>55</xdr:col>
      <xdr:colOff>0</xdr:colOff>
      <xdr:row>98</xdr:row>
      <xdr:rowOff>85674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45037"/>
          <a:ext cx="838200" cy="14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62357</xdr:rowOff>
    </xdr:from>
    <xdr:to>
      <xdr:col>50</xdr:col>
      <xdr:colOff>114300</xdr:colOff>
      <xdr:row>98</xdr:row>
      <xdr:rowOff>85674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64457"/>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62357</xdr:rowOff>
    </xdr:from>
    <xdr:to>
      <xdr:col>45</xdr:col>
      <xdr:colOff>177800</xdr:colOff>
      <xdr:row>98</xdr:row>
      <xdr:rowOff>76836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64457"/>
          <a:ext cx="8890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68689</xdr:rowOff>
    </xdr:from>
    <xdr:to>
      <xdr:col>41</xdr:col>
      <xdr:colOff>50800</xdr:colOff>
      <xdr:row>98</xdr:row>
      <xdr:rowOff>76836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70789"/>
          <a:ext cx="889000" cy="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63587</xdr:rowOff>
    </xdr:from>
    <xdr:to>
      <xdr:col>55</xdr:col>
      <xdr:colOff>50800</xdr:colOff>
      <xdr:row>97</xdr:row>
      <xdr:rowOff>165187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9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86464</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4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34874</xdr:rowOff>
    </xdr:from>
    <xdr:to>
      <xdr:col>50</xdr:col>
      <xdr:colOff>165100</xdr:colOff>
      <xdr:row>98</xdr:row>
      <xdr:rowOff>136474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127601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2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11557</xdr:rowOff>
    </xdr:from>
    <xdr:to>
      <xdr:col>46</xdr:col>
      <xdr:colOff>38100</xdr:colOff>
      <xdr:row>98</xdr:row>
      <xdr:rowOff>113157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104284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26036</xdr:rowOff>
    </xdr:from>
    <xdr:to>
      <xdr:col>41</xdr:col>
      <xdr:colOff>101600</xdr:colOff>
      <xdr:row>98</xdr:row>
      <xdr:rowOff>127636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2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118763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2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17889</xdr:rowOff>
    </xdr:from>
    <xdr:to>
      <xdr:col>36</xdr:col>
      <xdr:colOff>165100</xdr:colOff>
      <xdr:row>98</xdr:row>
      <xdr:rowOff>119489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1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110616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1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132293</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47393"/>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81493</xdr:rowOff>
    </xdr:from>
    <xdr:to>
      <xdr:col>67</xdr:col>
      <xdr:colOff>101600</xdr:colOff>
      <xdr:row>39</xdr:row>
      <xdr:rowOff>11643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9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2770</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689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116230</xdr:rowOff>
    </xdr:from>
    <xdr:to>
      <xdr:col>85</xdr:col>
      <xdr:colOff>127000</xdr:colOff>
      <xdr:row>77</xdr:row>
      <xdr:rowOff>119635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17880"/>
          <a:ext cx="838200" cy="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111049</xdr:rowOff>
    </xdr:from>
    <xdr:to>
      <xdr:col>81</xdr:col>
      <xdr:colOff>50800</xdr:colOff>
      <xdr:row>77</xdr:row>
      <xdr:rowOff>116230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12699"/>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98692</xdr:rowOff>
    </xdr:from>
    <xdr:to>
      <xdr:col>76</xdr:col>
      <xdr:colOff>114300</xdr:colOff>
      <xdr:row>77</xdr:row>
      <xdr:rowOff>111049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00342"/>
          <a:ext cx="889000" cy="1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88215</xdr:rowOff>
    </xdr:from>
    <xdr:to>
      <xdr:col>71</xdr:col>
      <xdr:colOff>177800</xdr:colOff>
      <xdr:row>77</xdr:row>
      <xdr:rowOff>98692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89865"/>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68835</xdr:rowOff>
    </xdr:from>
    <xdr:to>
      <xdr:col>85</xdr:col>
      <xdr:colOff>177800</xdr:colOff>
      <xdr:row>77</xdr:row>
      <xdr:rowOff>170435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47262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4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65430</xdr:rowOff>
    </xdr:from>
    <xdr:to>
      <xdr:col>81</xdr:col>
      <xdr:colOff>101600</xdr:colOff>
      <xdr:row>77</xdr:row>
      <xdr:rowOff>167030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158157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5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60249</xdr:rowOff>
    </xdr:from>
    <xdr:to>
      <xdr:col>76</xdr:col>
      <xdr:colOff>165100</xdr:colOff>
      <xdr:row>77</xdr:row>
      <xdr:rowOff>161849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6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152976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5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47892</xdr:rowOff>
    </xdr:from>
    <xdr:to>
      <xdr:col>72</xdr:col>
      <xdr:colOff>38100</xdr:colOff>
      <xdr:row>77</xdr:row>
      <xdr:rowOff>149492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140619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4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37415</xdr:rowOff>
    </xdr:from>
    <xdr:to>
      <xdr:col>67</xdr:col>
      <xdr:colOff>101600</xdr:colOff>
      <xdr:row>77</xdr:row>
      <xdr:rowOff>139015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3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130142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3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160872</xdr:rowOff>
    </xdr:from>
    <xdr:to>
      <xdr:col>85</xdr:col>
      <xdr:colOff>127000</xdr:colOff>
      <xdr:row>97</xdr:row>
      <xdr:rowOff>170653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91522"/>
          <a:ext cx="838200" cy="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160872</xdr:rowOff>
    </xdr:from>
    <xdr:to>
      <xdr:col>81</xdr:col>
      <xdr:colOff>50800</xdr:colOff>
      <xdr:row>98</xdr:row>
      <xdr:rowOff>25102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91522"/>
          <a:ext cx="889000" cy="3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102662</xdr:rowOff>
    </xdr:from>
    <xdr:to>
      <xdr:col>76</xdr:col>
      <xdr:colOff>114300</xdr:colOff>
      <xdr:row>98</xdr:row>
      <xdr:rowOff>25102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33312"/>
          <a:ext cx="889000" cy="9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102662</xdr:rowOff>
    </xdr:from>
    <xdr:to>
      <xdr:col>71</xdr:col>
      <xdr:colOff>177800</xdr:colOff>
      <xdr:row>97</xdr:row>
      <xdr:rowOff>152662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33312"/>
          <a:ext cx="889000" cy="5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119853</xdr:rowOff>
    </xdr:from>
    <xdr:to>
      <xdr:col>85</xdr:col>
      <xdr:colOff>177800</xdr:colOff>
      <xdr:row>98</xdr:row>
      <xdr:rowOff>50003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5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142730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0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110072</xdr:rowOff>
    </xdr:from>
    <xdr:to>
      <xdr:col>81</xdr:col>
      <xdr:colOff>101600</xdr:colOff>
      <xdr:row>98</xdr:row>
      <xdr:rowOff>40222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56749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145752</xdr:rowOff>
    </xdr:from>
    <xdr:to>
      <xdr:col>76</xdr:col>
      <xdr:colOff>165100</xdr:colOff>
      <xdr:row>98</xdr:row>
      <xdr:rowOff>75902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92429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5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51862</xdr:rowOff>
    </xdr:from>
    <xdr:to>
      <xdr:col>72</xdr:col>
      <xdr:colOff>38100</xdr:colOff>
      <xdr:row>97</xdr:row>
      <xdr:rowOff>153462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8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169989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5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101862</xdr:rowOff>
    </xdr:from>
    <xdr:to>
      <xdr:col>67</xdr:col>
      <xdr:colOff>101600</xdr:colOff>
      <xdr:row>98</xdr:row>
      <xdr:rowOff>32012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3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48539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0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163566</xdr:rowOff>
    </xdr:from>
    <xdr:to>
      <xdr:col>116</xdr:col>
      <xdr:colOff>63500</xdr:colOff>
      <xdr:row>38</xdr:row>
      <xdr:rowOff>12736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507216"/>
          <a:ext cx="838200" cy="20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163566</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507216"/>
          <a:ext cx="889000" cy="14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133386</xdr:rowOff>
    </xdr:from>
    <xdr:to>
      <xdr:col>116</xdr:col>
      <xdr:colOff>114300</xdr:colOff>
      <xdr:row>38</xdr:row>
      <xdr:rowOff>63536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47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92763</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264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112766</xdr:rowOff>
    </xdr:from>
    <xdr:to>
      <xdr:col>112</xdr:col>
      <xdr:colOff>38100</xdr:colOff>
      <xdr:row>38</xdr:row>
      <xdr:rowOff>42916</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4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59443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23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72230</xdr:rowOff>
    </xdr:from>
    <xdr:to>
      <xdr:col>116</xdr:col>
      <xdr:colOff>63500</xdr:colOff>
      <xdr:row>77</xdr:row>
      <xdr:rowOff>1037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3102430"/>
          <a:ext cx="8382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169842</xdr:rowOff>
    </xdr:from>
    <xdr:to>
      <xdr:col>111</xdr:col>
      <xdr:colOff>177800</xdr:colOff>
      <xdr:row>76</xdr:row>
      <xdr:rowOff>72230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0434300" y="13028592"/>
          <a:ext cx="8890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169842</xdr:rowOff>
    </xdr:from>
    <xdr:to>
      <xdr:col>107</xdr:col>
      <xdr:colOff>50800</xdr:colOff>
      <xdr:row>76</xdr:row>
      <xdr:rowOff>15277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028592"/>
          <a:ext cx="889000" cy="1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111289</xdr:rowOff>
    </xdr:from>
    <xdr:to>
      <xdr:col>102</xdr:col>
      <xdr:colOff>114300</xdr:colOff>
      <xdr:row>76</xdr:row>
      <xdr:rowOff>15277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970039"/>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121687</xdr:rowOff>
    </xdr:from>
    <xdr:to>
      <xdr:col>116</xdr:col>
      <xdr:colOff>114300</xdr:colOff>
      <xdr:row>77</xdr:row>
      <xdr:rowOff>51837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5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100114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3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21430</xdr:rowOff>
    </xdr:from>
    <xdr:to>
      <xdr:col>112</xdr:col>
      <xdr:colOff>38100</xdr:colOff>
      <xdr:row>76</xdr:row>
      <xdr:rowOff>123030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0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114157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14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119042</xdr:rowOff>
    </xdr:from>
    <xdr:to>
      <xdr:col>107</xdr:col>
      <xdr:colOff>101600</xdr:colOff>
      <xdr:row>76</xdr:row>
      <xdr:rowOff>49192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9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65719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75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135927</xdr:rowOff>
    </xdr:from>
    <xdr:to>
      <xdr:col>102</xdr:col>
      <xdr:colOff>165100</xdr:colOff>
      <xdr:row>76</xdr:row>
      <xdr:rowOff>66077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99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82604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76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60489</xdr:rowOff>
    </xdr:from>
    <xdr:to>
      <xdr:col>98</xdr:col>
      <xdr:colOff>38100</xdr:colOff>
      <xdr:row>75</xdr:row>
      <xdr:rowOff>162089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91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7166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歳出決算総額は、住民一人当たり約</a:t>
          </a:r>
          <a:r>
            <a:rPr kumimoji="1" lang="en-US" altLang="ja-JP" sz="1100">
              <a:solidFill>
                <a:sysClr val="windowText" lastClr="000000"/>
              </a:solidFill>
              <a:effectLst/>
              <a:latin typeface="+mn-lt"/>
              <a:ea typeface="+mn-ea"/>
              <a:cs typeface="+mn-cs"/>
            </a:rPr>
            <a:t>486,887</a:t>
          </a:r>
          <a:r>
            <a:rPr kumimoji="1" lang="ja-JP" altLang="ja-JP" sz="1100">
              <a:solidFill>
                <a:sysClr val="windowText" lastClr="000000"/>
              </a:solidFill>
              <a:effectLst/>
              <a:latin typeface="+mn-lt"/>
              <a:ea typeface="+mn-ea"/>
              <a:cs typeface="+mn-cs"/>
            </a:rPr>
            <a:t>円となっている。主な構成項目では、約</a:t>
          </a:r>
          <a:r>
            <a:rPr kumimoji="1" lang="en-US" altLang="ja-JP" sz="1100">
              <a:solidFill>
                <a:sysClr val="windowText" lastClr="000000"/>
              </a:solidFill>
              <a:effectLst/>
              <a:latin typeface="+mn-lt"/>
              <a:ea typeface="+mn-ea"/>
              <a:cs typeface="+mn-cs"/>
            </a:rPr>
            <a:t>37%</a:t>
          </a:r>
          <a:r>
            <a:rPr kumimoji="1" lang="ja-JP" altLang="ja-JP" sz="1100">
              <a:solidFill>
                <a:sysClr val="windowText" lastClr="000000"/>
              </a:solidFill>
              <a:effectLst/>
              <a:latin typeface="+mn-lt"/>
              <a:ea typeface="+mn-ea"/>
              <a:cs typeface="+mn-cs"/>
            </a:rPr>
            <a:t>を占める扶助費が</a:t>
          </a:r>
          <a:r>
            <a:rPr kumimoji="1" lang="en-US" altLang="ja-JP" sz="1100">
              <a:solidFill>
                <a:sysClr val="windowText" lastClr="000000"/>
              </a:solidFill>
              <a:effectLst/>
              <a:latin typeface="+mn-lt"/>
              <a:ea typeface="+mn-ea"/>
              <a:cs typeface="+mn-cs"/>
            </a:rPr>
            <a:t>177,769</a:t>
          </a:r>
          <a:r>
            <a:rPr kumimoji="1" lang="ja-JP" altLang="ja-JP" sz="1100">
              <a:solidFill>
                <a:sysClr val="windowText" lastClr="000000"/>
              </a:solidFill>
              <a:effectLst/>
              <a:latin typeface="+mn-lt"/>
              <a:ea typeface="+mn-ea"/>
              <a:cs typeface="+mn-cs"/>
            </a:rPr>
            <a:t>円と最も高く、人件費が</a:t>
          </a:r>
          <a:r>
            <a:rPr kumimoji="1" lang="en-US" altLang="ja-JP" sz="1100">
              <a:solidFill>
                <a:sysClr val="windowText" lastClr="000000"/>
              </a:solidFill>
              <a:effectLst/>
              <a:latin typeface="+mn-lt"/>
              <a:ea typeface="+mn-ea"/>
              <a:cs typeface="+mn-cs"/>
            </a:rPr>
            <a:t>69,499</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14</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補助費等</a:t>
          </a:r>
          <a:r>
            <a:rPr kumimoji="1" lang="ja-JP" altLang="ja-JP" sz="1100">
              <a:solidFill>
                <a:sysClr val="windowText" lastClr="000000"/>
              </a:solidFill>
              <a:effectLst/>
              <a:latin typeface="+mn-lt"/>
              <a:ea typeface="+mn-ea"/>
              <a:cs typeface="+mn-cs"/>
            </a:rPr>
            <a:t>が</a:t>
          </a:r>
          <a:r>
            <a:rPr kumimoji="1" lang="en-US" altLang="ja-JP" sz="1100">
              <a:solidFill>
                <a:sysClr val="windowText" lastClr="000000"/>
              </a:solidFill>
              <a:effectLst/>
              <a:latin typeface="+mn-lt"/>
              <a:ea typeface="+mn-ea"/>
              <a:cs typeface="+mn-cs"/>
            </a:rPr>
            <a:t>56,122</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12</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、物件費が</a:t>
          </a:r>
          <a:r>
            <a:rPr kumimoji="1" lang="en-US" altLang="ja-JP" sz="1100">
              <a:solidFill>
                <a:sysClr val="windowText" lastClr="000000"/>
              </a:solidFill>
              <a:effectLst/>
              <a:latin typeface="+mn-lt"/>
              <a:ea typeface="+mn-ea"/>
              <a:cs typeface="+mn-cs"/>
            </a:rPr>
            <a:t>53,920</a:t>
          </a:r>
          <a:r>
            <a:rPr kumimoji="1" lang="ja-JP" altLang="ja-JP" sz="1100">
              <a:solidFill>
                <a:sysClr val="windowText" lastClr="000000"/>
              </a:solidFill>
              <a:effectLst/>
              <a:latin typeface="+mn-lt"/>
              <a:ea typeface="+mn-ea"/>
              <a:cs typeface="+mn-cs"/>
            </a:rPr>
            <a:t>円</a:t>
          </a:r>
          <a:r>
            <a:rPr kumimoji="1" lang="ja-JP" altLang="en-US"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11</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と次いでいる。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扶助費は類似団体と比較しても</a:t>
          </a:r>
          <a:r>
            <a:rPr kumimoji="1" lang="ja-JP" altLang="en-US" sz="1100">
              <a:solidFill>
                <a:sysClr val="windowText" lastClr="000000"/>
              </a:solidFill>
              <a:effectLst/>
              <a:latin typeface="+mn-lt"/>
              <a:ea typeface="+mn-ea"/>
              <a:cs typeface="+mn-cs"/>
            </a:rPr>
            <a:t>非常に</a:t>
          </a:r>
          <a:r>
            <a:rPr kumimoji="1" lang="ja-JP" altLang="ja-JP" sz="1100">
              <a:solidFill>
                <a:sysClr val="windowText" lastClr="000000"/>
              </a:solidFill>
              <a:effectLst/>
              <a:latin typeface="+mn-lt"/>
              <a:ea typeface="+mn-ea"/>
              <a:cs typeface="+mn-cs"/>
            </a:rPr>
            <a:t>高い状況</a:t>
          </a:r>
          <a:r>
            <a:rPr kumimoji="1" lang="ja-JP" altLang="en-US" sz="1100">
              <a:solidFill>
                <a:sysClr val="windowText" lastClr="000000"/>
              </a:solidFill>
              <a:effectLst/>
              <a:latin typeface="+mn-lt"/>
              <a:ea typeface="+mn-ea"/>
              <a:cs typeface="+mn-cs"/>
            </a:rPr>
            <a:t>が継続している。</a:t>
          </a:r>
          <a:r>
            <a:rPr kumimoji="1" lang="ja-JP" altLang="ja-JP" sz="1100">
              <a:solidFill>
                <a:sysClr val="windowText" lastClr="000000"/>
              </a:solidFill>
              <a:effectLst/>
              <a:latin typeface="+mn-lt"/>
              <a:ea typeface="+mn-ea"/>
              <a:cs typeface="+mn-cs"/>
            </a:rPr>
            <a:t>その要因には、障害福祉ｻｰﾋﾞｽの給付対象者が増加していることや子育て支援関係の給付費等の</a:t>
          </a:r>
          <a:r>
            <a:rPr kumimoji="1" lang="ja-JP" altLang="en-US" sz="1100">
              <a:solidFill>
                <a:sysClr val="windowText" lastClr="000000"/>
              </a:solidFill>
              <a:effectLst/>
              <a:latin typeface="+mn-lt"/>
              <a:ea typeface="+mn-ea"/>
              <a:cs typeface="+mn-cs"/>
            </a:rPr>
            <a:t>単価</a:t>
          </a:r>
          <a:r>
            <a:rPr kumimoji="1" lang="ja-JP" altLang="ja-JP" sz="1100">
              <a:solidFill>
                <a:sysClr val="windowText" lastClr="000000"/>
              </a:solidFill>
              <a:effectLst/>
              <a:latin typeface="+mn-lt"/>
              <a:ea typeface="+mn-ea"/>
              <a:cs typeface="+mn-cs"/>
            </a:rPr>
            <a:t>増が挙げられ、これらの費用は今後も継続して高い水準を維持する見込となっている。　　　　　　　　　　　　　　　　　　　　　　　　　　　　　 人件費については、</a:t>
          </a:r>
          <a:r>
            <a:rPr kumimoji="1" lang="ja-JP" altLang="en-US" sz="1100">
              <a:solidFill>
                <a:sysClr val="windowText" lastClr="000000"/>
              </a:solidFill>
              <a:effectLst/>
              <a:latin typeface="+mn-lt"/>
              <a:ea typeface="+mn-ea"/>
              <a:cs typeface="+mn-cs"/>
            </a:rPr>
            <a:t>人事院勧告による給与改定</a:t>
          </a:r>
          <a:r>
            <a:rPr kumimoji="1" lang="ja-JP" altLang="ja-JP" sz="1100">
              <a:solidFill>
                <a:sysClr val="windowText" lastClr="000000"/>
              </a:solidFill>
              <a:effectLst/>
              <a:latin typeface="+mn-lt"/>
              <a:ea typeface="+mn-ea"/>
              <a:cs typeface="+mn-cs"/>
            </a:rPr>
            <a:t>増により前年度対比で</a:t>
          </a:r>
          <a:r>
            <a:rPr kumimoji="1" lang="en-US" altLang="ja-JP" sz="1100">
              <a:solidFill>
                <a:sysClr val="windowText" lastClr="000000"/>
              </a:solidFill>
              <a:effectLst/>
              <a:latin typeface="+mn-lt"/>
              <a:ea typeface="+mn-ea"/>
              <a:cs typeface="+mn-cs"/>
            </a:rPr>
            <a:t>3,204</a:t>
          </a:r>
          <a:r>
            <a:rPr kumimoji="1" lang="ja-JP" altLang="ja-JP" sz="1100">
              <a:solidFill>
                <a:sysClr val="windowText" lastClr="000000"/>
              </a:solidFill>
              <a:effectLst/>
              <a:latin typeface="+mn-lt"/>
              <a:ea typeface="+mn-ea"/>
              <a:cs typeface="+mn-cs"/>
            </a:rPr>
            <a:t>円の増となっている。　　　　　　　　　　　　　　　　　　　　　　　　　　　　　　　　　　　　　　　　　　　　　　　　　　　　　　　　　　　　　　　　　　　　　　　　　　　　　　　　　　　　　　　　　　　　　　　　　　　　　　　　　　　　　　　　　　　　　　　　　　　　　　　　　　　　　　　　　　　　　　　　　　　　　　　　　　　　　　　　　　　　　　　　　　　　　　　　　　　　　　　　　</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補助費等</a:t>
          </a:r>
          <a:r>
            <a:rPr kumimoji="1" lang="ja-JP" altLang="ja-JP" sz="1100">
              <a:solidFill>
                <a:sysClr val="windowText" lastClr="000000"/>
              </a:solidFill>
              <a:effectLst/>
              <a:latin typeface="+mn-lt"/>
              <a:ea typeface="+mn-ea"/>
              <a:cs typeface="+mn-cs"/>
            </a:rPr>
            <a:t>の増については、</a:t>
          </a:r>
          <a:r>
            <a:rPr kumimoji="1" lang="ja-JP" altLang="en-US" sz="1100">
              <a:solidFill>
                <a:sysClr val="windowText" lastClr="000000"/>
              </a:solidFill>
              <a:effectLst/>
              <a:latin typeface="+mn-lt"/>
              <a:ea typeface="+mn-ea"/>
              <a:cs typeface="+mn-cs"/>
            </a:rPr>
            <a:t>観光協会へ一過性の大型補助があり</a:t>
          </a:r>
          <a:r>
            <a:rPr kumimoji="1" lang="ja-JP" altLang="ja-JP" sz="1100">
              <a:solidFill>
                <a:sysClr val="windowText" lastClr="000000"/>
              </a:solidFill>
              <a:effectLst/>
              <a:latin typeface="+mn-lt"/>
              <a:ea typeface="+mn-ea"/>
              <a:cs typeface="+mn-cs"/>
            </a:rPr>
            <a:t>で大幅な増があったことが</a:t>
          </a:r>
          <a:r>
            <a:rPr kumimoji="1" lang="ja-JP" altLang="en-US" sz="1100">
              <a:solidFill>
                <a:sysClr val="windowText" lastClr="000000"/>
              </a:solidFill>
              <a:effectLst/>
              <a:latin typeface="+mn-lt"/>
              <a:ea typeface="+mn-ea"/>
              <a:cs typeface="+mn-cs"/>
            </a:rPr>
            <a:t>主な要因である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物件費の減については、</a:t>
          </a:r>
          <a:r>
            <a:rPr kumimoji="1" lang="ja-JP" altLang="en-US" sz="1100">
              <a:solidFill>
                <a:sysClr val="windowText" lastClr="000000"/>
              </a:solidFill>
              <a:effectLst/>
              <a:latin typeface="+mn-lt"/>
              <a:ea typeface="+mn-ea"/>
              <a:cs typeface="+mn-cs"/>
            </a:rPr>
            <a:t>標準化に伴う電算機器構築委託料や単独費での計画策定業務委託等の増が影響している。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学校施設の建替事業実施が予定されており、普通建設事業費や公債費がさらに増大する見込みとなっている事から、自主財源確保の取り組みと併せて経費の削減に努める。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169037</xdr:rowOff>
    </xdr:from>
    <xdr:to>
      <xdr:col>24</xdr:col>
      <xdr:colOff>63500</xdr:colOff>
      <xdr:row>33</xdr:row>
      <xdr:rowOff>79883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55437"/>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169037</xdr:rowOff>
    </xdr:from>
    <xdr:to>
      <xdr:col>19</xdr:col>
      <xdr:colOff>177800</xdr:colOff>
      <xdr:row>33</xdr:row>
      <xdr:rowOff>142367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5543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124079</xdr:rowOff>
    </xdr:from>
    <xdr:to>
      <xdr:col>15</xdr:col>
      <xdr:colOff>50800</xdr:colOff>
      <xdr:row>33</xdr:row>
      <xdr:rowOff>142367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781929"/>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124079</xdr:rowOff>
    </xdr:from>
    <xdr:to>
      <xdr:col>10</xdr:col>
      <xdr:colOff>114300</xdr:colOff>
      <xdr:row>33</xdr:row>
      <xdr:rowOff>153797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81929"/>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29083</xdr:rowOff>
    </xdr:from>
    <xdr:to>
      <xdr:col>24</xdr:col>
      <xdr:colOff>114300</xdr:colOff>
      <xdr:row>33</xdr:row>
      <xdr:rowOff>130683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8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51960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3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118237</xdr:rowOff>
    </xdr:from>
    <xdr:to>
      <xdr:col>20</xdr:col>
      <xdr:colOff>38100</xdr:colOff>
      <xdr:row>33</xdr:row>
      <xdr:rowOff>48387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64914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91567</xdr:rowOff>
    </xdr:from>
    <xdr:to>
      <xdr:col>15</xdr:col>
      <xdr:colOff>101600</xdr:colOff>
      <xdr:row>34</xdr:row>
      <xdr:rowOff>21717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4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38244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73279</xdr:rowOff>
    </xdr:from>
    <xdr:to>
      <xdr:col>10</xdr:col>
      <xdr:colOff>165100</xdr:colOff>
      <xdr:row>34</xdr:row>
      <xdr:rowOff>3429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3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19956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0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102997</xdr:rowOff>
    </xdr:from>
    <xdr:to>
      <xdr:col>6</xdr:col>
      <xdr:colOff>38100</xdr:colOff>
      <xdr:row>34</xdr:row>
      <xdr:rowOff>33147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6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49674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36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106812</xdr:rowOff>
    </xdr:from>
    <xdr:to>
      <xdr:col>24</xdr:col>
      <xdr:colOff>63500</xdr:colOff>
      <xdr:row>57</xdr:row>
      <xdr:rowOff>108153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9462"/>
          <a:ext cx="8382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108153</xdr:rowOff>
    </xdr:from>
    <xdr:to>
      <xdr:col>19</xdr:col>
      <xdr:colOff>177800</xdr:colOff>
      <xdr:row>57</xdr:row>
      <xdr:rowOff>115491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0803"/>
          <a:ext cx="88900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47079</xdr:rowOff>
    </xdr:from>
    <xdr:to>
      <xdr:col>15</xdr:col>
      <xdr:colOff>50800</xdr:colOff>
      <xdr:row>57</xdr:row>
      <xdr:rowOff>115491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19729"/>
          <a:ext cx="889000" cy="6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117435</xdr:rowOff>
    </xdr:from>
    <xdr:to>
      <xdr:col>10</xdr:col>
      <xdr:colOff>114300</xdr:colOff>
      <xdr:row>57</xdr:row>
      <xdr:rowOff>47079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75735"/>
          <a:ext cx="889000" cy="443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56012</xdr:rowOff>
    </xdr:from>
    <xdr:to>
      <xdr:col>24</xdr:col>
      <xdr:colOff>114300</xdr:colOff>
      <xdr:row>57</xdr:row>
      <xdr:rowOff>157612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34439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57353</xdr:rowOff>
    </xdr:from>
    <xdr:to>
      <xdr:col>20</xdr:col>
      <xdr:colOff>38100</xdr:colOff>
      <xdr:row>57</xdr:row>
      <xdr:rowOff>158953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4030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60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64691</xdr:rowOff>
    </xdr:from>
    <xdr:to>
      <xdr:col>15</xdr:col>
      <xdr:colOff>101600</xdr:colOff>
      <xdr:row>57</xdr:row>
      <xdr:rowOff>166291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11368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612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167729</xdr:rowOff>
    </xdr:from>
    <xdr:to>
      <xdr:col>10</xdr:col>
      <xdr:colOff>165100</xdr:colOff>
      <xdr:row>57</xdr:row>
      <xdr:rowOff>97879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114406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66635</xdr:rowOff>
    </xdr:from>
    <xdr:to>
      <xdr:col>6</xdr:col>
      <xdr:colOff>38100</xdr:colOff>
      <xdr:row>54</xdr:row>
      <xdr:rowOff>168235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2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13312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00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155748</xdr:rowOff>
    </xdr:from>
    <xdr:to>
      <xdr:col>24</xdr:col>
      <xdr:colOff>63500</xdr:colOff>
      <xdr:row>74</xdr:row>
      <xdr:rowOff>88440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71598"/>
          <a:ext cx="838200" cy="10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153233</xdr:rowOff>
    </xdr:from>
    <xdr:to>
      <xdr:col>19</xdr:col>
      <xdr:colOff>177800</xdr:colOff>
      <xdr:row>74</xdr:row>
      <xdr:rowOff>88440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669083"/>
          <a:ext cx="889000" cy="10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153233</xdr:rowOff>
    </xdr:from>
    <xdr:to>
      <xdr:col>15</xdr:col>
      <xdr:colOff>50800</xdr:colOff>
      <xdr:row>74</xdr:row>
      <xdr:rowOff>169837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669083"/>
          <a:ext cx="889000" cy="18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169837</xdr:rowOff>
    </xdr:from>
    <xdr:to>
      <xdr:col>10</xdr:col>
      <xdr:colOff>114300</xdr:colOff>
      <xdr:row>76</xdr:row>
      <xdr:rowOff>25941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57137"/>
          <a:ext cx="889000" cy="19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104948</xdr:rowOff>
    </xdr:from>
    <xdr:to>
      <xdr:col>24</xdr:col>
      <xdr:colOff>114300</xdr:colOff>
      <xdr:row>74</xdr:row>
      <xdr:rowOff>35098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62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127825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7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37640</xdr:rowOff>
    </xdr:from>
    <xdr:to>
      <xdr:col>20</xdr:col>
      <xdr:colOff>38100</xdr:colOff>
      <xdr:row>74</xdr:row>
      <xdr:rowOff>139240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2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155767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00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102433</xdr:rowOff>
    </xdr:from>
    <xdr:to>
      <xdr:col>15</xdr:col>
      <xdr:colOff>101600</xdr:colOff>
      <xdr:row>74</xdr:row>
      <xdr:rowOff>32583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61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49110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39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119037</xdr:rowOff>
    </xdr:from>
    <xdr:to>
      <xdr:col>10</xdr:col>
      <xdr:colOff>165100</xdr:colOff>
      <xdr:row>75</xdr:row>
      <xdr:rowOff>49187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65714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8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146591</xdr:rowOff>
    </xdr:from>
    <xdr:to>
      <xdr:col>6</xdr:col>
      <xdr:colOff>38100</xdr:colOff>
      <xdr:row>76</xdr:row>
      <xdr:rowOff>76741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0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93268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8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131333</xdr:rowOff>
    </xdr:from>
    <xdr:to>
      <xdr:col>24</xdr:col>
      <xdr:colOff>63500</xdr:colOff>
      <xdr:row>98</xdr:row>
      <xdr:rowOff>15906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61983"/>
          <a:ext cx="838200" cy="5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10922</xdr:rowOff>
    </xdr:from>
    <xdr:to>
      <xdr:col>19</xdr:col>
      <xdr:colOff>177800</xdr:colOff>
      <xdr:row>98</xdr:row>
      <xdr:rowOff>15906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13022"/>
          <a:ext cx="889000" cy="4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147411</xdr:rowOff>
    </xdr:from>
    <xdr:to>
      <xdr:col>15</xdr:col>
      <xdr:colOff>50800</xdr:colOff>
      <xdr:row>98</xdr:row>
      <xdr:rowOff>10922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78061"/>
          <a:ext cx="889000" cy="3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147411</xdr:rowOff>
    </xdr:from>
    <xdr:to>
      <xdr:col>10</xdr:col>
      <xdr:colOff>114300</xdr:colOff>
      <xdr:row>97</xdr:row>
      <xdr:rowOff>155169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78061"/>
          <a:ext cx="889000" cy="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80533</xdr:rowOff>
    </xdr:from>
    <xdr:to>
      <xdr:col>24</xdr:col>
      <xdr:colOff>114300</xdr:colOff>
      <xdr:row>98</xdr:row>
      <xdr:rowOff>10683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58960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136556</xdr:rowOff>
    </xdr:from>
    <xdr:to>
      <xdr:col>20</xdr:col>
      <xdr:colOff>38100</xdr:colOff>
      <xdr:row>98</xdr:row>
      <xdr:rowOff>66706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57833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59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131572</xdr:rowOff>
    </xdr:from>
    <xdr:to>
      <xdr:col>15</xdr:col>
      <xdr:colOff>101600</xdr:colOff>
      <xdr:row>98</xdr:row>
      <xdr:rowOff>61722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6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52849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5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96611</xdr:rowOff>
    </xdr:from>
    <xdr:to>
      <xdr:col>10</xdr:col>
      <xdr:colOff>165100</xdr:colOff>
      <xdr:row>98</xdr:row>
      <xdr:rowOff>26761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17888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1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104369</xdr:rowOff>
    </xdr:from>
    <xdr:to>
      <xdr:col>6</xdr:col>
      <xdr:colOff>38100</xdr:colOff>
      <xdr:row>98</xdr:row>
      <xdr:rowOff>34519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51046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42708</xdr:rowOff>
    </xdr:from>
    <xdr:to>
      <xdr:col>55</xdr:col>
      <xdr:colOff>0</xdr:colOff>
      <xdr:row>39</xdr:row>
      <xdr:rowOff>48587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729258"/>
          <a:ext cx="8382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47934</xdr:rowOff>
    </xdr:from>
    <xdr:to>
      <xdr:col>50</xdr:col>
      <xdr:colOff>114300</xdr:colOff>
      <xdr:row>39</xdr:row>
      <xdr:rowOff>48587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34484"/>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47280</xdr:rowOff>
    </xdr:from>
    <xdr:to>
      <xdr:col>45</xdr:col>
      <xdr:colOff>177800</xdr:colOff>
      <xdr:row>39</xdr:row>
      <xdr:rowOff>47934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33830"/>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43035</xdr:rowOff>
    </xdr:from>
    <xdr:to>
      <xdr:col>41</xdr:col>
      <xdr:colOff>50800</xdr:colOff>
      <xdr:row>39</xdr:row>
      <xdr:rowOff>47280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29585"/>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163358</xdr:rowOff>
    </xdr:from>
    <xdr:to>
      <xdr:col>55</xdr:col>
      <xdr:colOff>50800</xdr:colOff>
      <xdr:row>39</xdr:row>
      <xdr:rowOff>93508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7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78285</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93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169237</xdr:rowOff>
    </xdr:from>
    <xdr:to>
      <xdr:col>50</xdr:col>
      <xdr:colOff>165100</xdr:colOff>
      <xdr:row>39</xdr:row>
      <xdr:rowOff>99387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8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90514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77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168584</xdr:rowOff>
    </xdr:from>
    <xdr:to>
      <xdr:col>46</xdr:col>
      <xdr:colOff>38100</xdr:colOff>
      <xdr:row>39</xdr:row>
      <xdr:rowOff>98734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89861</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76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167930</xdr:rowOff>
    </xdr:from>
    <xdr:to>
      <xdr:col>41</xdr:col>
      <xdr:colOff>101600</xdr:colOff>
      <xdr:row>39</xdr:row>
      <xdr:rowOff>98080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8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89207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75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163685</xdr:rowOff>
    </xdr:from>
    <xdr:to>
      <xdr:col>36</xdr:col>
      <xdr:colOff>165100</xdr:colOff>
      <xdr:row>39</xdr:row>
      <xdr:rowOff>93835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84962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71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100419</xdr:rowOff>
    </xdr:from>
    <xdr:to>
      <xdr:col>55</xdr:col>
      <xdr:colOff>0</xdr:colOff>
      <xdr:row>58</xdr:row>
      <xdr:rowOff>30410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73069"/>
          <a:ext cx="838200" cy="10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30410</xdr:rowOff>
    </xdr:from>
    <xdr:to>
      <xdr:col>50</xdr:col>
      <xdr:colOff>114300</xdr:colOff>
      <xdr:row>58</xdr:row>
      <xdr:rowOff>59785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974510"/>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28372</xdr:rowOff>
    </xdr:from>
    <xdr:to>
      <xdr:col>45</xdr:col>
      <xdr:colOff>177800</xdr:colOff>
      <xdr:row>58</xdr:row>
      <xdr:rowOff>59785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72472"/>
          <a:ext cx="889000" cy="3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13360</xdr:rowOff>
    </xdr:from>
    <xdr:to>
      <xdr:col>41</xdr:col>
      <xdr:colOff>50800</xdr:colOff>
      <xdr:row>58</xdr:row>
      <xdr:rowOff>28372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957460"/>
          <a:ext cx="8890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49619</xdr:rowOff>
    </xdr:from>
    <xdr:to>
      <xdr:col>55</xdr:col>
      <xdr:colOff>50800</xdr:colOff>
      <xdr:row>57</xdr:row>
      <xdr:rowOff>151219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2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72496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7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151060</xdr:rowOff>
    </xdr:from>
    <xdr:to>
      <xdr:col>50</xdr:col>
      <xdr:colOff>165100</xdr:colOff>
      <xdr:row>58</xdr:row>
      <xdr:rowOff>81210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72337</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8985</xdr:rowOff>
    </xdr:from>
    <xdr:to>
      <xdr:col>46</xdr:col>
      <xdr:colOff>38100</xdr:colOff>
      <xdr:row>58</xdr:row>
      <xdr:rowOff>110585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5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101712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45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149022</xdr:rowOff>
    </xdr:from>
    <xdr:to>
      <xdr:col>41</xdr:col>
      <xdr:colOff>101600</xdr:colOff>
      <xdr:row>58</xdr:row>
      <xdr:rowOff>79172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2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95699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969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134010</xdr:rowOff>
    </xdr:from>
    <xdr:to>
      <xdr:col>36</xdr:col>
      <xdr:colOff>165100</xdr:colOff>
      <xdr:row>58</xdr:row>
      <xdr:rowOff>64160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80687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8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12694</xdr:rowOff>
    </xdr:from>
    <xdr:to>
      <xdr:col>55</xdr:col>
      <xdr:colOff>0</xdr:colOff>
      <xdr:row>78</xdr:row>
      <xdr:rowOff>145510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85794"/>
          <a:ext cx="838200" cy="1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144120</xdr:rowOff>
    </xdr:from>
    <xdr:to>
      <xdr:col>50</xdr:col>
      <xdr:colOff>114300</xdr:colOff>
      <xdr:row>78</xdr:row>
      <xdr:rowOff>145510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17220"/>
          <a:ext cx="889000" cy="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91312</xdr:rowOff>
    </xdr:from>
    <xdr:to>
      <xdr:col>45</xdr:col>
      <xdr:colOff>177800</xdr:colOff>
      <xdr:row>78</xdr:row>
      <xdr:rowOff>144120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64412"/>
          <a:ext cx="889000" cy="5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91312</xdr:rowOff>
    </xdr:from>
    <xdr:to>
      <xdr:col>41</xdr:col>
      <xdr:colOff>50800</xdr:colOff>
      <xdr:row>78</xdr:row>
      <xdr:rowOff>112021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64412"/>
          <a:ext cx="889000" cy="2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133344</xdr:rowOff>
    </xdr:from>
    <xdr:to>
      <xdr:col>55</xdr:col>
      <xdr:colOff>50800</xdr:colOff>
      <xdr:row>78</xdr:row>
      <xdr:rowOff>63494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3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156221</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94710</xdr:rowOff>
    </xdr:from>
    <xdr:to>
      <xdr:col>50</xdr:col>
      <xdr:colOff>165100</xdr:colOff>
      <xdr:row>79</xdr:row>
      <xdr:rowOff>24860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15987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6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93320</xdr:rowOff>
    </xdr:from>
    <xdr:to>
      <xdr:col>46</xdr:col>
      <xdr:colOff>38100</xdr:colOff>
      <xdr:row>79</xdr:row>
      <xdr:rowOff>23470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14597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40512</xdr:rowOff>
    </xdr:from>
    <xdr:to>
      <xdr:col>41</xdr:col>
      <xdr:colOff>101600</xdr:colOff>
      <xdr:row>78</xdr:row>
      <xdr:rowOff>142112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1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133239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0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61221</xdr:rowOff>
    </xdr:from>
    <xdr:to>
      <xdr:col>36</xdr:col>
      <xdr:colOff>165100</xdr:colOff>
      <xdr:row>78</xdr:row>
      <xdr:rowOff>162821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3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153948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2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978</xdr:rowOff>
    </xdr:from>
    <xdr:to>
      <xdr:col>55</xdr:col>
      <xdr:colOff>0</xdr:colOff>
      <xdr:row>97</xdr:row>
      <xdr:rowOff>126416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31628"/>
          <a:ext cx="838200" cy="12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86804</xdr:rowOff>
    </xdr:from>
    <xdr:to>
      <xdr:col>50</xdr:col>
      <xdr:colOff>114300</xdr:colOff>
      <xdr:row>97</xdr:row>
      <xdr:rowOff>126416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17454"/>
          <a:ext cx="889000" cy="3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86804</xdr:rowOff>
    </xdr:from>
    <xdr:to>
      <xdr:col>45</xdr:col>
      <xdr:colOff>177800</xdr:colOff>
      <xdr:row>97</xdr:row>
      <xdr:rowOff>116396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17454"/>
          <a:ext cx="889000" cy="2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82765</xdr:rowOff>
    </xdr:from>
    <xdr:to>
      <xdr:col>41</xdr:col>
      <xdr:colOff>50800</xdr:colOff>
      <xdr:row>97</xdr:row>
      <xdr:rowOff>116396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713415"/>
          <a:ext cx="889000" cy="3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121628</xdr:rowOff>
    </xdr:from>
    <xdr:to>
      <xdr:col>55</xdr:col>
      <xdr:colOff>50800</xdr:colOff>
      <xdr:row>97</xdr:row>
      <xdr:rowOff>51778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8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100055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75616</xdr:rowOff>
    </xdr:from>
    <xdr:to>
      <xdr:col>50</xdr:col>
      <xdr:colOff>165100</xdr:colOff>
      <xdr:row>98</xdr:row>
      <xdr:rowOff>5766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0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168343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9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36004</xdr:rowOff>
    </xdr:from>
    <xdr:to>
      <xdr:col>46</xdr:col>
      <xdr:colOff>38100</xdr:colOff>
      <xdr:row>97</xdr:row>
      <xdr:rowOff>137604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6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128731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5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65596</xdr:rowOff>
    </xdr:from>
    <xdr:to>
      <xdr:col>41</xdr:col>
      <xdr:colOff>101600</xdr:colOff>
      <xdr:row>97</xdr:row>
      <xdr:rowOff>167196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9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158323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8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31965</xdr:rowOff>
    </xdr:from>
    <xdr:to>
      <xdr:col>36</xdr:col>
      <xdr:colOff>165100</xdr:colOff>
      <xdr:row>97</xdr:row>
      <xdr:rowOff>133565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6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124692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132124</xdr:rowOff>
    </xdr:from>
    <xdr:to>
      <xdr:col>85</xdr:col>
      <xdr:colOff>127000</xdr:colOff>
      <xdr:row>38</xdr:row>
      <xdr:rowOff>151554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47224"/>
          <a:ext cx="8382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151424</xdr:rowOff>
    </xdr:from>
    <xdr:to>
      <xdr:col>81</xdr:col>
      <xdr:colOff>50800</xdr:colOff>
      <xdr:row>38</xdr:row>
      <xdr:rowOff>151554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66524"/>
          <a:ext cx="8890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148713</xdr:rowOff>
    </xdr:from>
    <xdr:to>
      <xdr:col>76</xdr:col>
      <xdr:colOff>114300</xdr:colOff>
      <xdr:row>38</xdr:row>
      <xdr:rowOff>151424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63813"/>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148713</xdr:rowOff>
    </xdr:from>
    <xdr:to>
      <xdr:col>71</xdr:col>
      <xdr:colOff>177800</xdr:colOff>
      <xdr:row>38</xdr:row>
      <xdr:rowOff>164683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63813"/>
          <a:ext cx="889000" cy="1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81324</xdr:rowOff>
    </xdr:from>
    <xdr:to>
      <xdr:col>85</xdr:col>
      <xdr:colOff>177800</xdr:colOff>
      <xdr:row>39</xdr:row>
      <xdr:rowOff>11474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167701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1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100754</xdr:rowOff>
    </xdr:from>
    <xdr:to>
      <xdr:col>81</xdr:col>
      <xdr:colOff>101600</xdr:colOff>
      <xdr:row>39</xdr:row>
      <xdr:rowOff>30904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1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22031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100624</xdr:rowOff>
    </xdr:from>
    <xdr:to>
      <xdr:col>76</xdr:col>
      <xdr:colOff>165100</xdr:colOff>
      <xdr:row>39</xdr:row>
      <xdr:rowOff>30774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21901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0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97913</xdr:rowOff>
    </xdr:from>
    <xdr:to>
      <xdr:col>72</xdr:col>
      <xdr:colOff>38100</xdr:colOff>
      <xdr:row>39</xdr:row>
      <xdr:rowOff>28063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1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19190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0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113883</xdr:rowOff>
    </xdr:from>
    <xdr:to>
      <xdr:col>67</xdr:col>
      <xdr:colOff>101600</xdr:colOff>
      <xdr:row>39</xdr:row>
      <xdr:rowOff>44033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2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35160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2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113699</xdr:rowOff>
    </xdr:from>
    <xdr:to>
      <xdr:col>85</xdr:col>
      <xdr:colOff>127000</xdr:colOff>
      <xdr:row>57</xdr:row>
      <xdr:rowOff>60513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714899"/>
          <a:ext cx="838200" cy="11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113699</xdr:rowOff>
    </xdr:from>
    <xdr:to>
      <xdr:col>81</xdr:col>
      <xdr:colOff>50800</xdr:colOff>
      <xdr:row>57</xdr:row>
      <xdr:rowOff>84520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14899"/>
          <a:ext cx="889000" cy="14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59635</xdr:rowOff>
    </xdr:from>
    <xdr:to>
      <xdr:col>76</xdr:col>
      <xdr:colOff>114300</xdr:colOff>
      <xdr:row>57</xdr:row>
      <xdr:rowOff>84520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32285"/>
          <a:ext cx="889000" cy="2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611</xdr:rowOff>
    </xdr:from>
    <xdr:to>
      <xdr:col>71</xdr:col>
      <xdr:colOff>177800</xdr:colOff>
      <xdr:row>57</xdr:row>
      <xdr:rowOff>59635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73261"/>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9713</xdr:rowOff>
    </xdr:from>
    <xdr:to>
      <xdr:col>85</xdr:col>
      <xdr:colOff>177800</xdr:colOff>
      <xdr:row>57</xdr:row>
      <xdr:rowOff>111313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8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62899</xdr:rowOff>
    </xdr:from>
    <xdr:to>
      <xdr:col>81</xdr:col>
      <xdr:colOff>101600</xdr:colOff>
      <xdr:row>56</xdr:row>
      <xdr:rowOff>164499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6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9576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43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33720</xdr:rowOff>
    </xdr:from>
    <xdr:to>
      <xdr:col>76</xdr:col>
      <xdr:colOff>165100</xdr:colOff>
      <xdr:row>57</xdr:row>
      <xdr:rowOff>135320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0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126447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8835</xdr:rowOff>
    </xdr:from>
    <xdr:to>
      <xdr:col>72</xdr:col>
      <xdr:colOff>38100</xdr:colOff>
      <xdr:row>57</xdr:row>
      <xdr:rowOff>110435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8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126962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5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121261</xdr:rowOff>
    </xdr:from>
    <xdr:to>
      <xdr:col>67</xdr:col>
      <xdr:colOff>101600</xdr:colOff>
      <xdr:row>57</xdr:row>
      <xdr:rowOff>51411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2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67938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9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132293</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5393"/>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81493</xdr:rowOff>
    </xdr:from>
    <xdr:to>
      <xdr:col>67</xdr:col>
      <xdr:colOff>101600</xdr:colOff>
      <xdr:row>79</xdr:row>
      <xdr:rowOff>11643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2770</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47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116230</xdr:rowOff>
    </xdr:from>
    <xdr:to>
      <xdr:col>85</xdr:col>
      <xdr:colOff>127000</xdr:colOff>
      <xdr:row>97</xdr:row>
      <xdr:rowOff>119635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46880"/>
          <a:ext cx="838200" cy="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111049</xdr:rowOff>
    </xdr:from>
    <xdr:to>
      <xdr:col>81</xdr:col>
      <xdr:colOff>50800</xdr:colOff>
      <xdr:row>97</xdr:row>
      <xdr:rowOff>116230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741699"/>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98692</xdr:rowOff>
    </xdr:from>
    <xdr:to>
      <xdr:col>76</xdr:col>
      <xdr:colOff>114300</xdr:colOff>
      <xdr:row>97</xdr:row>
      <xdr:rowOff>111049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729342"/>
          <a:ext cx="889000" cy="1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88215</xdr:rowOff>
    </xdr:from>
    <xdr:to>
      <xdr:col>71</xdr:col>
      <xdr:colOff>177800</xdr:colOff>
      <xdr:row>97</xdr:row>
      <xdr:rowOff>98692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18865"/>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68835</xdr:rowOff>
    </xdr:from>
    <xdr:to>
      <xdr:col>85</xdr:col>
      <xdr:colOff>177800</xdr:colOff>
      <xdr:row>97</xdr:row>
      <xdr:rowOff>170435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47262</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7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65430</xdr:rowOff>
    </xdr:from>
    <xdr:to>
      <xdr:col>81</xdr:col>
      <xdr:colOff>101600</xdr:colOff>
      <xdr:row>97</xdr:row>
      <xdr:rowOff>167030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158157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8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60249</xdr:rowOff>
    </xdr:from>
    <xdr:to>
      <xdr:col>76</xdr:col>
      <xdr:colOff>165100</xdr:colOff>
      <xdr:row>97</xdr:row>
      <xdr:rowOff>161849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9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152976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8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47892</xdr:rowOff>
    </xdr:from>
    <xdr:to>
      <xdr:col>72</xdr:col>
      <xdr:colOff>38100</xdr:colOff>
      <xdr:row>97</xdr:row>
      <xdr:rowOff>149492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7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140619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7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37415</xdr:rowOff>
    </xdr:from>
    <xdr:to>
      <xdr:col>67</xdr:col>
      <xdr:colOff>101600</xdr:colOff>
      <xdr:row>97</xdr:row>
      <xdr:rowOff>139015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6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130142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6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mn-lt"/>
              <a:ea typeface="+mn-ea"/>
              <a:cs typeface="+mn-cs"/>
            </a:rPr>
            <a:t>構成項目別では、歳出決算総額の住民一人当たり</a:t>
          </a:r>
          <a:r>
            <a:rPr kumimoji="1" lang="en-US" altLang="ja-JP" sz="1200">
              <a:solidFill>
                <a:sysClr val="windowText" lastClr="000000"/>
              </a:solidFill>
              <a:effectLst/>
              <a:latin typeface="+mn-lt"/>
              <a:ea typeface="+mn-ea"/>
              <a:cs typeface="+mn-cs"/>
            </a:rPr>
            <a:t>486,887</a:t>
          </a:r>
          <a:r>
            <a:rPr kumimoji="1" lang="ja-JP" altLang="ja-JP" sz="1200">
              <a:solidFill>
                <a:sysClr val="windowText" lastClr="000000"/>
              </a:solidFill>
              <a:effectLst/>
              <a:latin typeface="+mn-lt"/>
              <a:ea typeface="+mn-ea"/>
              <a:cs typeface="+mn-cs"/>
            </a:rPr>
            <a:t>円のうち約</a:t>
          </a:r>
          <a:r>
            <a:rPr kumimoji="1" lang="en-US" altLang="ja-JP" sz="1200">
              <a:solidFill>
                <a:sysClr val="windowText" lastClr="000000"/>
              </a:solidFill>
              <a:effectLst/>
              <a:latin typeface="+mn-lt"/>
              <a:ea typeface="+mn-ea"/>
              <a:cs typeface="+mn-cs"/>
            </a:rPr>
            <a:t>45.3%</a:t>
          </a:r>
          <a:r>
            <a:rPr kumimoji="1" lang="ja-JP" altLang="ja-JP" sz="1200">
              <a:solidFill>
                <a:sysClr val="windowText" lastClr="000000"/>
              </a:solidFill>
              <a:effectLst/>
              <a:latin typeface="+mn-lt"/>
              <a:ea typeface="+mn-ea"/>
              <a:cs typeface="+mn-cs"/>
            </a:rPr>
            <a:t>を占める民生費が</a:t>
          </a:r>
          <a:r>
            <a:rPr kumimoji="1" lang="en-US" altLang="ja-JP" sz="1200">
              <a:solidFill>
                <a:sysClr val="windowText" lastClr="000000"/>
              </a:solidFill>
              <a:effectLst/>
              <a:latin typeface="+mn-lt"/>
              <a:ea typeface="+mn-ea"/>
              <a:cs typeface="+mn-cs"/>
            </a:rPr>
            <a:t>220,394</a:t>
          </a:r>
          <a:r>
            <a:rPr kumimoji="1" lang="ja-JP" altLang="ja-JP" sz="1200">
              <a:solidFill>
                <a:sysClr val="windowText" lastClr="000000"/>
              </a:solidFill>
              <a:effectLst/>
              <a:latin typeface="+mn-lt"/>
              <a:ea typeface="+mn-ea"/>
              <a:cs typeface="+mn-cs"/>
            </a:rPr>
            <a:t>円と最も高く、総務費が</a:t>
          </a:r>
          <a:r>
            <a:rPr kumimoji="1" lang="en-US" altLang="ja-JP" sz="1200">
              <a:solidFill>
                <a:sysClr val="windowText" lastClr="000000"/>
              </a:solidFill>
              <a:effectLst/>
              <a:latin typeface="+mn-lt"/>
              <a:ea typeface="+mn-ea"/>
              <a:cs typeface="+mn-cs"/>
            </a:rPr>
            <a:t>73,632</a:t>
          </a:r>
          <a:r>
            <a:rPr kumimoji="1" lang="ja-JP" altLang="ja-JP" sz="1200">
              <a:solidFill>
                <a:sysClr val="windowText" lastClr="000000"/>
              </a:solidFill>
              <a:effectLst/>
              <a:latin typeface="+mn-lt"/>
              <a:ea typeface="+mn-ea"/>
              <a:cs typeface="+mn-cs"/>
            </a:rPr>
            <a:t>円、教育費が</a:t>
          </a:r>
          <a:r>
            <a:rPr kumimoji="1" lang="en-US" altLang="ja-JP" sz="1200">
              <a:solidFill>
                <a:sysClr val="windowText" lastClr="000000"/>
              </a:solidFill>
              <a:effectLst/>
              <a:latin typeface="+mn-lt"/>
              <a:ea typeface="+mn-ea"/>
              <a:cs typeface="+mn-cs"/>
            </a:rPr>
            <a:t>54,820</a:t>
          </a:r>
          <a:r>
            <a:rPr kumimoji="1" lang="ja-JP" altLang="ja-JP" sz="1200">
              <a:solidFill>
                <a:sysClr val="windowText" lastClr="000000"/>
              </a:solidFill>
              <a:effectLst/>
              <a:latin typeface="+mn-lt"/>
              <a:ea typeface="+mn-ea"/>
              <a:cs typeface="+mn-cs"/>
            </a:rPr>
            <a:t>円</a:t>
          </a:r>
          <a:r>
            <a:rPr kumimoji="1" lang="ja-JP" altLang="en-US" sz="1200">
              <a:solidFill>
                <a:sysClr val="windowText" lastClr="000000"/>
              </a:solidFill>
              <a:effectLst/>
              <a:latin typeface="+mn-lt"/>
              <a:ea typeface="+mn-ea"/>
              <a:cs typeface="+mn-cs"/>
            </a:rPr>
            <a:t>、</a:t>
          </a:r>
          <a:r>
            <a:rPr kumimoji="1" lang="ja-JP" altLang="ja-JP" sz="1200">
              <a:solidFill>
                <a:sysClr val="windowText" lastClr="000000"/>
              </a:solidFill>
              <a:effectLst/>
              <a:latin typeface="+mn-lt"/>
              <a:ea typeface="+mn-ea"/>
              <a:cs typeface="+mn-cs"/>
            </a:rPr>
            <a:t>衛生費が</a:t>
          </a:r>
          <a:r>
            <a:rPr kumimoji="1" lang="en-US" altLang="ja-JP" sz="1200">
              <a:solidFill>
                <a:sysClr val="windowText" lastClr="000000"/>
              </a:solidFill>
              <a:effectLst/>
              <a:latin typeface="+mn-lt"/>
              <a:ea typeface="+mn-ea"/>
              <a:cs typeface="+mn-cs"/>
            </a:rPr>
            <a:t>41,799</a:t>
          </a:r>
          <a:r>
            <a:rPr kumimoji="1" lang="ja-JP" altLang="ja-JP" sz="1200">
              <a:solidFill>
                <a:sysClr val="windowText" lastClr="000000"/>
              </a:solidFill>
              <a:effectLst/>
              <a:latin typeface="+mn-lt"/>
              <a:ea typeface="+mn-ea"/>
              <a:cs typeface="+mn-cs"/>
            </a:rPr>
            <a:t>円と次いでいる。</a:t>
          </a:r>
          <a:br>
            <a:rPr kumimoji="1" lang="ja-JP" altLang="ja-JP" sz="1200">
              <a:solidFill>
                <a:sysClr val="windowText" lastClr="000000"/>
              </a:solidFill>
              <a:effectLst/>
              <a:latin typeface="+mn-lt"/>
              <a:ea typeface="+mn-ea"/>
              <a:cs typeface="+mn-cs"/>
            </a:rPr>
          </a:br>
          <a:r>
            <a:rPr kumimoji="1" lang="ja-JP" altLang="ja-JP" sz="1200">
              <a:solidFill>
                <a:sysClr val="windowText" lastClr="000000"/>
              </a:solidFill>
              <a:effectLst/>
              <a:latin typeface="+mn-lt"/>
              <a:ea typeface="+mn-ea"/>
              <a:cs typeface="+mn-cs"/>
            </a:rPr>
            <a:t>民生費に占める主なものとしては、</a:t>
          </a:r>
          <a:r>
            <a:rPr kumimoji="1" lang="ja-JP" altLang="en-US" sz="1200">
              <a:solidFill>
                <a:sysClr val="windowText" lastClr="000000"/>
              </a:solidFill>
              <a:effectLst/>
              <a:latin typeface="+mn-lt"/>
              <a:ea typeface="+mn-ea"/>
              <a:cs typeface="+mn-cs"/>
            </a:rPr>
            <a:t>昨年度に引き続き</a:t>
          </a:r>
          <a:r>
            <a:rPr kumimoji="1" lang="ja-JP" altLang="ja-JP" sz="1200">
              <a:solidFill>
                <a:sysClr val="windowText" lastClr="000000"/>
              </a:solidFill>
              <a:effectLst/>
              <a:latin typeface="+mn-lt"/>
              <a:ea typeface="+mn-ea"/>
              <a:cs typeface="+mn-cs"/>
            </a:rPr>
            <a:t>認可保育園等に対する施設型給付費があり、児童手当についても年々増加している。また、障害福祉サービス費等給付事業などの社会福祉費や、介護保険特別会計事業など老人福祉費も増加傾向にある。</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総務費は、</a:t>
          </a:r>
          <a:r>
            <a:rPr kumimoji="1" lang="ja-JP" altLang="en-US" sz="1200">
              <a:solidFill>
                <a:sysClr val="windowText" lastClr="000000"/>
              </a:solidFill>
              <a:effectLst/>
              <a:latin typeface="+mn-lt"/>
              <a:ea typeface="+mn-ea"/>
              <a:cs typeface="+mn-cs"/>
            </a:rPr>
            <a:t>人事院勧告による職員給与等の人件費</a:t>
          </a:r>
          <a:r>
            <a:rPr kumimoji="1" lang="ja-JP" altLang="ja-JP" sz="1200">
              <a:solidFill>
                <a:sysClr val="windowText" lastClr="000000"/>
              </a:solidFill>
              <a:effectLst/>
              <a:latin typeface="+mn-lt"/>
              <a:ea typeface="+mn-ea"/>
              <a:cs typeface="+mn-cs"/>
            </a:rPr>
            <a:t>が</a:t>
          </a:r>
          <a:r>
            <a:rPr kumimoji="1" lang="ja-JP" altLang="en-US" sz="1200">
              <a:solidFill>
                <a:sysClr val="windowText" lastClr="000000"/>
              </a:solidFill>
              <a:effectLst/>
              <a:latin typeface="+mn-lt"/>
              <a:ea typeface="+mn-ea"/>
              <a:cs typeface="+mn-cs"/>
            </a:rPr>
            <a:t>大幅に</a:t>
          </a:r>
          <a:r>
            <a:rPr kumimoji="1" lang="ja-JP" altLang="ja-JP" sz="1200">
              <a:solidFill>
                <a:sysClr val="windowText" lastClr="000000"/>
              </a:solidFill>
              <a:effectLst/>
              <a:latin typeface="+mn-lt"/>
              <a:ea typeface="+mn-ea"/>
              <a:cs typeface="+mn-cs"/>
            </a:rPr>
            <a:t>増加したことが影響している。</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今回、大幅に</a:t>
          </a:r>
          <a:r>
            <a:rPr kumimoji="1" lang="ja-JP" altLang="en-US" sz="1200">
              <a:solidFill>
                <a:sysClr val="windowText" lastClr="000000"/>
              </a:solidFill>
              <a:effectLst/>
              <a:latin typeface="+mn-lt"/>
              <a:ea typeface="+mn-ea"/>
              <a:cs typeface="+mn-cs"/>
            </a:rPr>
            <a:t>減少した</a:t>
          </a:r>
          <a:r>
            <a:rPr kumimoji="1" lang="ja-JP" altLang="ja-JP" sz="1200">
              <a:solidFill>
                <a:sysClr val="windowText" lastClr="000000"/>
              </a:solidFill>
              <a:effectLst/>
              <a:latin typeface="+mn-lt"/>
              <a:ea typeface="+mn-ea"/>
              <a:cs typeface="+mn-cs"/>
            </a:rPr>
            <a:t>教育費ついては、</a:t>
          </a:r>
          <a:r>
            <a:rPr kumimoji="1" lang="ja-JP" altLang="en-US" sz="1200">
              <a:solidFill>
                <a:sysClr val="windowText" lastClr="000000"/>
              </a:solidFill>
              <a:effectLst/>
              <a:latin typeface="+mn-lt"/>
              <a:ea typeface="+mn-ea"/>
              <a:cs typeface="+mn-cs"/>
            </a:rPr>
            <a:t>昨年度の用地購入費が皆減となったことが影響しているが、</a:t>
          </a:r>
          <a:r>
            <a:rPr kumimoji="1" lang="ja-JP" altLang="ja-JP" sz="1200">
              <a:solidFill>
                <a:sysClr val="windowText" lastClr="000000"/>
              </a:solidFill>
              <a:effectLst/>
              <a:latin typeface="+mn-lt"/>
              <a:ea typeface="+mn-ea"/>
              <a:cs typeface="+mn-cs"/>
            </a:rPr>
            <a:t>今後</a:t>
          </a:r>
          <a:r>
            <a:rPr kumimoji="1" lang="ja-JP" altLang="en-US" sz="1200">
              <a:solidFill>
                <a:sysClr val="windowText" lastClr="000000"/>
              </a:solidFill>
              <a:effectLst/>
              <a:latin typeface="+mn-lt"/>
              <a:ea typeface="+mn-ea"/>
              <a:cs typeface="+mn-cs"/>
            </a:rPr>
            <a:t>は</a:t>
          </a:r>
          <a:r>
            <a:rPr kumimoji="1" lang="ja-JP" altLang="ja-JP" sz="1200">
              <a:solidFill>
                <a:sysClr val="windowText" lastClr="000000"/>
              </a:solidFill>
              <a:effectLst/>
              <a:latin typeface="+mn-lt"/>
              <a:ea typeface="+mn-ea"/>
              <a:cs typeface="+mn-cs"/>
            </a:rPr>
            <a:t>公立小・中学校施設の建設事業が本格化していくことから、</a:t>
          </a:r>
          <a:r>
            <a:rPr kumimoji="1" lang="ja-JP" altLang="en-US" sz="1200">
              <a:solidFill>
                <a:sysClr val="windowText" lastClr="000000"/>
              </a:solidFill>
              <a:effectLst/>
              <a:latin typeface="+mn-lt"/>
              <a:ea typeface="+mn-ea"/>
              <a:cs typeface="+mn-cs"/>
            </a:rPr>
            <a:t>次年度以降も</a:t>
          </a:r>
          <a:r>
            <a:rPr kumimoji="1" lang="ja-JP" altLang="ja-JP" sz="1200">
              <a:solidFill>
                <a:sysClr val="windowText" lastClr="000000"/>
              </a:solidFill>
              <a:effectLst/>
              <a:latin typeface="+mn-lt"/>
              <a:ea typeface="+mn-ea"/>
              <a:cs typeface="+mn-cs"/>
            </a:rPr>
            <a:t>高い水準で推移していくものと見込まれる</a:t>
          </a:r>
          <a:r>
            <a:rPr kumimoji="1" lang="ja-JP" altLang="en-US" sz="1200">
              <a:solidFill>
                <a:sysClr val="windowText" lastClr="000000"/>
              </a:solidFill>
              <a:effectLst/>
              <a:latin typeface="+mn-lt"/>
              <a:ea typeface="+mn-ea"/>
              <a:cs typeface="+mn-cs"/>
            </a:rPr>
            <a:t>。また、衛生費の増については一般廃棄物処理施設建設のための積立額が増加したことが影響している。</a:t>
          </a:r>
          <a:endParaRPr lang="ja-JP" altLang="ja-JP" sz="12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沖縄県中城村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財政規模に対し、財政調整基金残高は前年度比</a:t>
          </a:r>
          <a:r>
            <a:rPr kumimoji="1" lang="en-US" altLang="ja-JP" sz="1100">
              <a:solidFill>
                <a:sysClr val="windowText" lastClr="000000"/>
              </a:solidFill>
              <a:effectLst/>
              <a:latin typeface="+mn-lt"/>
              <a:ea typeface="+mn-ea"/>
              <a:cs typeface="+mn-cs"/>
            </a:rPr>
            <a:t>3.31</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となった、主な要因は、</a:t>
          </a:r>
          <a:r>
            <a:rPr kumimoji="1" lang="ja-JP" altLang="en-US" sz="1100">
              <a:solidFill>
                <a:sysClr val="windowText" lastClr="000000"/>
              </a:solidFill>
              <a:effectLst/>
              <a:latin typeface="+mn-lt"/>
              <a:ea typeface="+mn-ea"/>
              <a:cs typeface="+mn-cs"/>
            </a:rPr>
            <a:t>最終補正時に各事業費等の減があり</a:t>
          </a:r>
          <a:r>
            <a:rPr kumimoji="1" lang="en-US" altLang="ja-JP" sz="1100">
              <a:solidFill>
                <a:sysClr val="windowText" lastClr="000000"/>
              </a:solidFill>
              <a:effectLst/>
              <a:latin typeface="+mn-lt"/>
              <a:ea typeface="+mn-ea"/>
              <a:cs typeface="+mn-cs"/>
            </a:rPr>
            <a:t>293,668</a:t>
          </a:r>
          <a:r>
            <a:rPr kumimoji="1" lang="ja-JP" altLang="en-US" sz="1100">
              <a:solidFill>
                <a:sysClr val="windowText" lastClr="000000"/>
              </a:solidFill>
              <a:effectLst/>
              <a:latin typeface="+mn-lt"/>
              <a:ea typeface="+mn-ea"/>
              <a:cs typeface="+mn-cs"/>
            </a:rPr>
            <a:t>千円を基金へ戻すことができたためである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一方で、実質収支額は</a:t>
          </a:r>
          <a:r>
            <a:rPr kumimoji="1" lang="en-US" altLang="ja-JP" sz="1100">
              <a:solidFill>
                <a:sysClr val="windowText" lastClr="000000"/>
              </a:solidFill>
              <a:effectLst/>
              <a:latin typeface="+mn-lt"/>
              <a:ea typeface="+mn-ea"/>
              <a:cs typeface="+mn-cs"/>
            </a:rPr>
            <a:t>5.34</a:t>
          </a:r>
          <a:r>
            <a:rPr kumimoji="1" lang="ja-JP" altLang="en-US" sz="1100">
              <a:solidFill>
                <a:sysClr val="windowText" lastClr="000000"/>
              </a:solidFill>
              <a:effectLst/>
              <a:latin typeface="+mn-lt"/>
              <a:ea typeface="+mn-ea"/>
              <a:cs typeface="+mn-cs"/>
            </a:rPr>
            <a:t>ポイント減で</a:t>
          </a:r>
          <a:r>
            <a:rPr kumimoji="1" lang="en-US" altLang="ja-JP" sz="1100">
              <a:solidFill>
                <a:sysClr val="windowText" lastClr="000000"/>
              </a:solidFill>
              <a:effectLst/>
              <a:latin typeface="+mn-lt"/>
              <a:ea typeface="+mn-ea"/>
              <a:cs typeface="+mn-cs"/>
            </a:rPr>
            <a:t>23,709</a:t>
          </a:r>
          <a:r>
            <a:rPr kumimoji="1" lang="ja-JP" altLang="en-US" sz="1100">
              <a:solidFill>
                <a:sysClr val="windowText" lastClr="000000"/>
              </a:solidFill>
              <a:effectLst/>
              <a:latin typeface="+mn-lt"/>
              <a:ea typeface="+mn-ea"/>
              <a:cs typeface="+mn-cs"/>
            </a:rPr>
            <a:t>千円となり非常に厳しい結果となっている。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a:t>
          </a:r>
          <a:r>
            <a:rPr kumimoji="1" lang="ja-JP" altLang="en-US" sz="1100">
              <a:solidFill>
                <a:sysClr val="windowText" lastClr="000000"/>
              </a:solidFill>
              <a:effectLst/>
              <a:latin typeface="+mn-lt"/>
              <a:ea typeface="+mn-ea"/>
              <a:cs typeface="+mn-cs"/>
            </a:rPr>
            <a:t>扶助費等の義務的経費の増加や</a:t>
          </a:r>
          <a:r>
            <a:rPr kumimoji="1" lang="ja-JP" altLang="ja-JP" sz="1100">
              <a:solidFill>
                <a:sysClr val="windowText" lastClr="000000"/>
              </a:solidFill>
              <a:effectLst/>
              <a:latin typeface="+mn-lt"/>
              <a:ea typeface="+mn-ea"/>
              <a:cs typeface="+mn-cs"/>
            </a:rPr>
            <a:t>給与改定等による人件費の増加等により基金残高は減少することが見込まれる。</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沖縄県中城村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において、各会計は黒字となっている。しかしながら、水道事業会計、土地区画整理事業特別会計を除く特別会計では、依然として一般会計からの多額の繰出金により収支が黒字となっている状況である。特に繰出額の多い国民健康保険事業特別会計については、高齢化などに伴う医療費の増加が今後も続く見込みであり、保険料の増改定や村民の健康づくりによる医療費の低減、保険料の徴収率向上などが必要であ</a:t>
          </a:r>
          <a:r>
            <a:rPr kumimoji="1" lang="ja-JP" altLang="en-US" sz="1100">
              <a:solidFill>
                <a:sysClr val="windowText" lastClr="000000"/>
              </a:solidFill>
              <a:effectLst/>
              <a:latin typeface="+mn-lt"/>
              <a:ea typeface="+mn-ea"/>
              <a:cs typeface="+mn-cs"/>
            </a:rPr>
            <a:t>る。一方で一般会計については</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最終補正後の歳入の伸びがなく黒字額を大幅に減少させている。今後は税収や寄附金など</a:t>
          </a:r>
          <a:r>
            <a:rPr kumimoji="1" lang="ja-JP" altLang="ja-JP" sz="1100">
              <a:solidFill>
                <a:sysClr val="windowText" lastClr="000000"/>
              </a:solidFill>
              <a:effectLst/>
              <a:latin typeface="+mn-lt"/>
              <a:ea typeface="+mn-ea"/>
              <a:cs typeface="+mn-cs"/>
            </a:rPr>
            <a:t>自主財源の増と合わせて、歳出の抑制を</a:t>
          </a:r>
          <a:r>
            <a:rPr kumimoji="1" lang="ja-JP" altLang="en-US" sz="1100">
              <a:solidFill>
                <a:sysClr val="windowText" lastClr="000000"/>
              </a:solidFill>
              <a:effectLst/>
              <a:latin typeface="+mn-lt"/>
              <a:ea typeface="+mn-ea"/>
              <a:cs typeface="+mn-cs"/>
            </a:rPr>
            <a:t>更に</a:t>
          </a:r>
          <a:r>
            <a:rPr kumimoji="1" lang="ja-JP" altLang="ja-JP" sz="1100">
              <a:solidFill>
                <a:sysClr val="windowText" lastClr="000000"/>
              </a:solidFill>
              <a:effectLst/>
              <a:latin typeface="+mn-lt"/>
              <a:ea typeface="+mn-ea"/>
              <a:cs typeface="+mn-cs"/>
            </a:rPr>
            <a:t>強化していく必要がある。</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沖縄県中城村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元利償還金については、減少傾向となっている（前年対比△</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百万円）。これは、令和２年度の新庁舎建設後に大型事業がないため、地方債の発行が抑えられていることに起因している。</a:t>
          </a:r>
          <a:r>
            <a:rPr kumimoji="1" lang="ja-JP" altLang="en-US" sz="1100">
              <a:solidFill>
                <a:sysClr val="windowText" lastClr="000000"/>
              </a:solidFill>
              <a:effectLst/>
              <a:latin typeface="+mn-lt"/>
              <a:ea typeface="+mn-ea"/>
              <a:cs typeface="+mn-cs"/>
            </a:rPr>
            <a:t>今</a:t>
          </a:r>
          <a:r>
            <a:rPr kumimoji="1" lang="ja-JP" altLang="ja-JP" sz="1100">
              <a:solidFill>
                <a:sysClr val="windowText" lastClr="000000"/>
              </a:solidFill>
              <a:effectLst/>
              <a:latin typeface="+mn-lt"/>
              <a:ea typeface="+mn-ea"/>
              <a:cs typeface="+mn-cs"/>
            </a:rPr>
            <a:t>年度までは、この傾向が続くと見込まれるが、令和７年度以降は、公立小中学校施設建替事業</a:t>
          </a:r>
          <a:r>
            <a:rPr kumimoji="1" lang="ja-JP" altLang="en-US" sz="1100">
              <a:solidFill>
                <a:sysClr val="windowText" lastClr="000000"/>
              </a:solidFill>
              <a:effectLst/>
              <a:latin typeface="+mn-lt"/>
              <a:ea typeface="+mn-ea"/>
              <a:cs typeface="+mn-cs"/>
            </a:rPr>
            <a:t>や新クリーンセンター建設事業が本格的に開始されるため、</a:t>
          </a:r>
          <a:r>
            <a:rPr kumimoji="1" lang="ja-JP" altLang="ja-JP" sz="1100">
              <a:solidFill>
                <a:sysClr val="windowText" lastClr="000000"/>
              </a:solidFill>
              <a:effectLst/>
              <a:latin typeface="+mn-lt"/>
              <a:ea typeface="+mn-ea"/>
              <a:cs typeface="+mn-cs"/>
            </a:rPr>
            <a:t>地方債残高については急激に増加し、村の財政状況を圧迫することが確実である</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他の新規事業に係る起債について</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、交付税措置のある地方債などの活用を図るとともに、公営企業を含め事業精査を行い地方債発行の抑制に努める</a:t>
          </a:r>
          <a:r>
            <a:rPr kumimoji="1" lang="ja-JP" altLang="en-US" sz="1100">
              <a:solidFill>
                <a:sysClr val="windowText" lastClr="000000"/>
              </a:solidFill>
              <a:effectLst/>
              <a:latin typeface="+mn-lt"/>
              <a:ea typeface="+mn-ea"/>
              <a:cs typeface="+mn-cs"/>
            </a:rPr>
            <a:t>ことが急務である。</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該当なし</a:t>
          </a:r>
          <a:endParaRPr lang="ja-JP" altLang="ja-JP" sz="1000">
            <a:solidFill>
              <a:srgbClr val="FF0000"/>
            </a:solidFill>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沖縄県中城村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本数値については、令和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以降発生していない状況である。しかし、令和</a:t>
          </a:r>
          <a:r>
            <a:rPr kumimoji="1" lang="en-US" altLang="ja-JP" sz="1100">
              <a:solidFill>
                <a:sysClr val="windowText" lastClr="000000"/>
              </a:solidFill>
              <a:effectLst/>
              <a:latin typeface="+mn-lt"/>
              <a:ea typeface="+mn-ea"/>
              <a:cs typeface="+mn-cs"/>
            </a:rPr>
            <a:t>7</a:t>
          </a:r>
          <a:r>
            <a:rPr kumimoji="1" lang="ja-JP" altLang="en-US" sz="1100">
              <a:solidFill>
                <a:sysClr val="windowText" lastClr="000000"/>
              </a:solidFill>
              <a:effectLst/>
              <a:latin typeface="+mn-lt"/>
              <a:ea typeface="+mn-ea"/>
              <a:cs typeface="+mn-cs"/>
            </a:rPr>
            <a:t>年度以降は</a:t>
          </a:r>
          <a:r>
            <a:rPr kumimoji="1" lang="ja-JP" altLang="ja-JP" sz="1100">
              <a:solidFill>
                <a:sysClr val="windowText" lastClr="000000"/>
              </a:solidFill>
              <a:effectLst/>
              <a:latin typeface="+mn-lt"/>
              <a:ea typeface="+mn-ea"/>
              <a:cs typeface="+mn-cs"/>
            </a:rPr>
            <a:t>公立小学校を</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校同時に建て替えるために新たに発生した債務負担行為額</a:t>
          </a:r>
          <a:r>
            <a:rPr kumimoji="1" lang="ja-JP" altLang="en-US" sz="1100">
              <a:solidFill>
                <a:sysClr val="windowText" lastClr="000000"/>
              </a:solidFill>
              <a:effectLst/>
              <a:latin typeface="+mn-lt"/>
              <a:ea typeface="+mn-ea"/>
              <a:cs typeface="+mn-cs"/>
            </a:rPr>
            <a:t>の影響などが大きく出ることが予想される。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それに加え、実質公債費率等が急増することも見込まれている。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よって、今後の財政運営に</a:t>
          </a:r>
          <a:r>
            <a:rPr kumimoji="1" lang="ja-JP" altLang="en-US" sz="1100">
              <a:solidFill>
                <a:sysClr val="windowText" lastClr="000000"/>
              </a:solidFill>
              <a:effectLst/>
              <a:latin typeface="+mn-lt"/>
              <a:ea typeface="+mn-ea"/>
              <a:cs typeface="+mn-cs"/>
            </a:rPr>
            <a:t>とってこれらの大型事業は</a:t>
          </a:r>
          <a:r>
            <a:rPr kumimoji="1" lang="ja-JP" altLang="ja-JP" sz="1100">
              <a:solidFill>
                <a:sysClr val="windowText" lastClr="000000"/>
              </a:solidFill>
              <a:effectLst/>
              <a:latin typeface="+mn-lt"/>
              <a:ea typeface="+mn-ea"/>
              <a:cs typeface="+mn-cs"/>
            </a:rPr>
            <a:t>非常に大きな負担となることから、引き続き中長期的な財政計画を基に持続可能な予算編成に全力で努めていく必要がある。</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沖縄県中城村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300">
              <a:solidFill>
                <a:sysClr val="windowText" lastClr="000000"/>
              </a:solidFill>
              <a:effectLst/>
              <a:latin typeface="+mn-lt"/>
              <a:ea typeface="+mn-ea"/>
              <a:cs typeface="+mn-cs"/>
            </a:rPr>
            <a:t>基金全体として、前年度より</a:t>
          </a:r>
          <a:r>
            <a:rPr kumimoji="1" lang="en-US" altLang="ja-JP" sz="1300">
              <a:solidFill>
                <a:sysClr val="windowText" lastClr="000000"/>
              </a:solidFill>
              <a:effectLst/>
              <a:latin typeface="+mn-lt"/>
              <a:ea typeface="+mn-ea"/>
              <a:cs typeface="+mn-cs"/>
            </a:rPr>
            <a:t>293</a:t>
          </a:r>
          <a:r>
            <a:rPr kumimoji="1" lang="ja-JP" altLang="ja-JP" sz="1300">
              <a:solidFill>
                <a:sysClr val="windowText" lastClr="000000"/>
              </a:solidFill>
              <a:effectLst/>
              <a:latin typeface="+mn-lt"/>
              <a:ea typeface="+mn-ea"/>
              <a:cs typeface="+mn-cs"/>
            </a:rPr>
            <a:t>百万円の増となった主な要因は、公共施設整備基金に例年どおり</a:t>
          </a:r>
          <a:r>
            <a:rPr kumimoji="1" lang="en-US" altLang="ja-JP" sz="1300">
              <a:solidFill>
                <a:sysClr val="windowText" lastClr="000000"/>
              </a:solidFill>
              <a:effectLst/>
              <a:latin typeface="+mn-lt"/>
              <a:ea typeface="+mn-ea"/>
              <a:cs typeface="+mn-cs"/>
            </a:rPr>
            <a:t>155</a:t>
          </a:r>
          <a:r>
            <a:rPr kumimoji="1" lang="ja-JP" altLang="ja-JP" sz="1300">
              <a:solidFill>
                <a:sysClr val="windowText" lastClr="000000"/>
              </a:solidFill>
              <a:effectLst/>
              <a:latin typeface="+mn-lt"/>
              <a:ea typeface="+mn-ea"/>
              <a:cs typeface="+mn-cs"/>
            </a:rPr>
            <a:t>百万円程度積立たことに加え、</a:t>
          </a:r>
          <a:r>
            <a:rPr kumimoji="1" lang="ja-JP" altLang="en-US" sz="1300">
              <a:solidFill>
                <a:sysClr val="windowText" lastClr="000000"/>
              </a:solidFill>
              <a:effectLst/>
              <a:latin typeface="+mn-lt"/>
              <a:ea typeface="+mn-ea"/>
              <a:cs typeface="+mn-cs"/>
            </a:rPr>
            <a:t>財政調整基金へも</a:t>
          </a:r>
          <a:r>
            <a:rPr kumimoji="1" lang="en-US" altLang="ja-JP" sz="1300">
              <a:solidFill>
                <a:sysClr val="windowText" lastClr="000000"/>
              </a:solidFill>
              <a:effectLst/>
              <a:latin typeface="+mn-lt"/>
              <a:ea typeface="+mn-ea"/>
              <a:cs typeface="+mn-cs"/>
            </a:rPr>
            <a:t>207</a:t>
          </a:r>
          <a:r>
            <a:rPr kumimoji="1" lang="ja-JP" altLang="en-US" sz="1300">
              <a:solidFill>
                <a:sysClr val="windowText" lastClr="000000"/>
              </a:solidFill>
              <a:effectLst/>
              <a:latin typeface="+mn-lt"/>
              <a:ea typeface="+mn-ea"/>
              <a:cs typeface="+mn-cs"/>
            </a:rPr>
            <a:t>百万円積み増しができ、</a:t>
          </a:r>
          <a:r>
            <a:rPr kumimoji="1" lang="ja-JP" altLang="ja-JP" sz="1300">
              <a:solidFill>
                <a:sysClr val="windowText" lastClr="000000"/>
              </a:solidFill>
              <a:effectLst/>
              <a:latin typeface="+mn-lt"/>
              <a:ea typeface="+mn-ea"/>
              <a:cs typeface="+mn-cs"/>
            </a:rPr>
            <a:t>一般廃棄物処理施設建設基金にも例年どおり新しいごみ処理施設の建設計画に沿って</a:t>
          </a:r>
          <a:r>
            <a:rPr kumimoji="1" lang="en-US" altLang="ja-JP" sz="1300">
              <a:solidFill>
                <a:sysClr val="windowText" lastClr="000000"/>
              </a:solidFill>
              <a:effectLst/>
              <a:latin typeface="+mn-lt"/>
              <a:ea typeface="+mn-ea"/>
              <a:cs typeface="+mn-cs"/>
            </a:rPr>
            <a:t>109</a:t>
          </a:r>
          <a:r>
            <a:rPr kumimoji="1" lang="ja-JP" altLang="ja-JP" sz="1300">
              <a:solidFill>
                <a:sysClr val="windowText" lastClr="000000"/>
              </a:solidFill>
              <a:effectLst/>
              <a:latin typeface="+mn-lt"/>
              <a:ea typeface="+mn-ea"/>
              <a:cs typeface="+mn-cs"/>
            </a:rPr>
            <a:t>百万円</a:t>
          </a:r>
          <a:r>
            <a:rPr kumimoji="1" lang="ja-JP" altLang="en-US" sz="1300">
              <a:solidFill>
                <a:sysClr val="windowText" lastClr="000000"/>
              </a:solidFill>
              <a:effectLst/>
              <a:latin typeface="+mn-lt"/>
              <a:ea typeface="+mn-ea"/>
              <a:cs typeface="+mn-cs"/>
            </a:rPr>
            <a:t>積立た</a:t>
          </a:r>
          <a:r>
            <a:rPr kumimoji="1" lang="ja-JP" altLang="ja-JP" sz="1300">
              <a:solidFill>
                <a:sysClr val="windowText" lastClr="000000"/>
              </a:solidFill>
              <a:effectLst/>
              <a:latin typeface="+mn-lt"/>
              <a:ea typeface="+mn-ea"/>
              <a:cs typeface="+mn-cs"/>
            </a:rPr>
            <a:t>ためである。一方で</a:t>
          </a:r>
          <a:r>
            <a:rPr kumimoji="1" lang="ja-JP" altLang="en-US" sz="1300">
              <a:solidFill>
                <a:sysClr val="windowText" lastClr="000000"/>
              </a:solidFill>
              <a:effectLst/>
              <a:latin typeface="+mn-lt"/>
              <a:ea typeface="+mn-ea"/>
              <a:cs typeface="+mn-cs"/>
            </a:rPr>
            <a:t>チバリヨー中城ごさまる応援基金</a:t>
          </a:r>
          <a:r>
            <a:rPr kumimoji="1" lang="ja-JP" altLang="ja-JP" sz="1300">
              <a:solidFill>
                <a:sysClr val="windowText" lastClr="000000"/>
              </a:solidFill>
              <a:effectLst/>
              <a:latin typeface="+mn-lt"/>
              <a:ea typeface="+mn-ea"/>
              <a:cs typeface="+mn-cs"/>
            </a:rPr>
            <a:t>については</a:t>
          </a:r>
          <a:r>
            <a:rPr kumimoji="1" lang="ja-JP" altLang="en-US" sz="1300">
              <a:solidFill>
                <a:sysClr val="windowText" lastClr="000000"/>
              </a:solidFill>
              <a:effectLst/>
              <a:latin typeface="+mn-lt"/>
              <a:ea typeface="+mn-ea"/>
              <a:cs typeface="+mn-cs"/>
            </a:rPr>
            <a:t>、</a:t>
          </a:r>
          <a:r>
            <a:rPr kumimoji="1" lang="en-US" altLang="ja-JP" sz="1300">
              <a:solidFill>
                <a:sysClr val="windowText" lastClr="000000"/>
              </a:solidFill>
              <a:effectLst/>
              <a:latin typeface="+mn-lt"/>
              <a:ea typeface="+mn-ea"/>
              <a:cs typeface="+mn-cs"/>
            </a:rPr>
            <a:t>192</a:t>
          </a:r>
          <a:r>
            <a:rPr kumimoji="1" lang="ja-JP" altLang="ja-JP" sz="1300">
              <a:solidFill>
                <a:sysClr val="windowText" lastClr="000000"/>
              </a:solidFill>
              <a:effectLst/>
              <a:latin typeface="+mn-lt"/>
              <a:ea typeface="+mn-ea"/>
              <a:cs typeface="+mn-cs"/>
            </a:rPr>
            <a:t>百万</a:t>
          </a:r>
          <a:r>
            <a:rPr kumimoji="1" lang="ja-JP" altLang="en-US" sz="1300">
              <a:solidFill>
                <a:sysClr val="windowText" lastClr="000000"/>
              </a:solidFill>
              <a:effectLst/>
              <a:latin typeface="+mn-lt"/>
              <a:ea typeface="+mn-ea"/>
              <a:cs typeface="+mn-cs"/>
            </a:rPr>
            <a:t>円</a:t>
          </a:r>
          <a:r>
            <a:rPr kumimoji="1" lang="ja-JP" altLang="ja-JP" sz="1300">
              <a:solidFill>
                <a:sysClr val="windowText" lastClr="000000"/>
              </a:solidFill>
              <a:effectLst/>
              <a:latin typeface="+mn-lt"/>
              <a:ea typeface="+mn-ea"/>
              <a:cs typeface="+mn-cs"/>
            </a:rPr>
            <a:t>程度の取り崩しがあり、年度末残高は前年度比で</a:t>
          </a:r>
          <a:r>
            <a:rPr kumimoji="1" lang="en-US" altLang="ja-JP" sz="1300">
              <a:solidFill>
                <a:sysClr val="windowText" lastClr="000000"/>
              </a:solidFill>
              <a:effectLst/>
              <a:latin typeface="+mn-lt"/>
              <a:ea typeface="+mn-ea"/>
              <a:cs typeface="+mn-cs"/>
            </a:rPr>
            <a:t>99</a:t>
          </a:r>
          <a:r>
            <a:rPr kumimoji="1" lang="ja-JP" altLang="ja-JP" sz="1300">
              <a:solidFill>
                <a:sysClr val="windowText" lastClr="000000"/>
              </a:solidFill>
              <a:effectLst/>
              <a:latin typeface="+mn-lt"/>
              <a:ea typeface="+mn-ea"/>
              <a:cs typeface="+mn-cs"/>
            </a:rPr>
            <a:t>百万円の減となった。</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a:t>
          </a:r>
          <a:r>
            <a:rPr kumimoji="1" lang="ja-JP" altLang="ja-JP" sz="1300">
              <a:solidFill>
                <a:sysClr val="windowText" lastClr="000000"/>
              </a:solidFill>
              <a:effectLst/>
              <a:latin typeface="+mn-lt"/>
              <a:ea typeface="+mn-ea"/>
              <a:cs typeface="+mn-cs"/>
            </a:rPr>
            <a:t>今後は公立小中学校の建替整備が</a:t>
          </a:r>
          <a:r>
            <a:rPr kumimoji="1" lang="ja-JP" altLang="en-US" sz="1300">
              <a:solidFill>
                <a:sysClr val="windowText" lastClr="000000"/>
              </a:solidFill>
              <a:effectLst/>
              <a:latin typeface="+mn-lt"/>
              <a:ea typeface="+mn-ea"/>
              <a:cs typeface="+mn-cs"/>
            </a:rPr>
            <a:t>本格的に</a:t>
          </a:r>
          <a:r>
            <a:rPr kumimoji="1" lang="ja-JP" altLang="ja-JP" sz="1300">
              <a:solidFill>
                <a:sysClr val="windowText" lastClr="000000"/>
              </a:solidFill>
              <a:effectLst/>
              <a:latin typeface="+mn-lt"/>
              <a:ea typeface="+mn-ea"/>
              <a:cs typeface="+mn-cs"/>
            </a:rPr>
            <a:t>開始されることから、</a:t>
          </a:r>
          <a:r>
            <a:rPr kumimoji="1" lang="ja-JP" altLang="en-US" sz="1300">
              <a:solidFill>
                <a:sysClr val="windowText" lastClr="000000"/>
              </a:solidFill>
              <a:effectLst/>
              <a:latin typeface="+mn-lt"/>
              <a:ea typeface="+mn-ea"/>
              <a:cs typeface="+mn-cs"/>
            </a:rPr>
            <a:t>公共施設整備</a:t>
          </a:r>
          <a:r>
            <a:rPr kumimoji="1" lang="ja-JP" altLang="ja-JP" sz="1300">
              <a:solidFill>
                <a:sysClr val="windowText" lastClr="000000"/>
              </a:solidFill>
              <a:effectLst/>
              <a:latin typeface="+mn-lt"/>
              <a:ea typeface="+mn-ea"/>
              <a:cs typeface="+mn-cs"/>
            </a:rPr>
            <a:t>基金の状況について減少傾向になっていくことが見込まれている。そのため、急激な減少を緩和するためにも、少しでも積み立てができるように一般財源の歳出抑制に努める。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その他、ふるさと納税で得た</a:t>
          </a:r>
          <a:r>
            <a:rPr kumimoji="1" lang="ja-JP" altLang="en-US" sz="1300">
              <a:solidFill>
                <a:sysClr val="windowText" lastClr="000000"/>
              </a:solidFill>
              <a:effectLst/>
              <a:latin typeface="+mn-lt"/>
              <a:ea typeface="+mn-ea"/>
              <a:cs typeface="+mn-cs"/>
            </a:rPr>
            <a:t>寄附金</a:t>
          </a:r>
          <a:r>
            <a:rPr kumimoji="1" lang="ja-JP" altLang="ja-JP" sz="1300">
              <a:solidFill>
                <a:sysClr val="windowText" lastClr="000000"/>
              </a:solidFill>
              <a:effectLst/>
              <a:latin typeface="+mn-lt"/>
              <a:ea typeface="+mn-ea"/>
              <a:cs typeface="+mn-cs"/>
            </a:rPr>
            <a:t>を積立てるチバリヨー中城ごさまる応援基金について</a:t>
          </a:r>
          <a:r>
            <a:rPr kumimoji="1" lang="ja-JP" altLang="en-US" sz="1300">
              <a:solidFill>
                <a:sysClr val="windowText" lastClr="000000"/>
              </a:solidFill>
              <a:effectLst/>
              <a:latin typeface="+mn-lt"/>
              <a:ea typeface="+mn-ea"/>
              <a:cs typeface="+mn-cs"/>
            </a:rPr>
            <a:t>は、現状として寄附金額も大幅に減となっていることから、これまでの取組を抜本的に見直し、体制強化も図りつつ寄附実績を向上させ積立額を増加させていけるように努める。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・公共施設整備基金：公共施設整備事業に要する経費への充当</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・廃棄物処理施設整備基金：新一般廃棄物処理施設建設事業に要する経費への充当</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・チバリヨー中城ごさまる応援基金：</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中城城跡の保全</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児童の健全育成・教育環境整備</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等の施策の推進</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・人材育成基金：活力と魅力に満ちた村づくりに資する人材育成事業の</a:t>
          </a:r>
          <a:r>
            <a:rPr kumimoji="1" lang="ja-JP" altLang="en-US" sz="1300">
              <a:solidFill>
                <a:sysClr val="windowText" lastClr="000000"/>
              </a:solidFill>
              <a:effectLst/>
              <a:latin typeface="+mn-lt"/>
              <a:ea typeface="+mn-ea"/>
              <a:cs typeface="+mn-cs"/>
            </a:rPr>
            <a:t>推進</a:t>
          </a:r>
          <a:endParaRPr kumimoji="1" lang="en-US" altLang="ja-JP" sz="1300">
            <a:solidFill>
              <a:sysClr val="windowText" lastClr="000000"/>
            </a:solidFill>
            <a:effectLst/>
            <a:latin typeface="+mn-lt"/>
            <a:ea typeface="+mn-ea"/>
            <a:cs typeface="+mn-cs"/>
          </a:endParaRPr>
        </a:p>
        <a:p>
          <a:r>
            <a:rPr kumimoji="1" lang="ja-JP" altLang="en-US" sz="1300">
              <a:solidFill>
                <a:sysClr val="windowText" lastClr="000000"/>
              </a:solidFill>
              <a:effectLst/>
              <a:latin typeface="+mn-lt"/>
              <a:ea typeface="+mn-ea"/>
              <a:cs typeface="+mn-cs"/>
            </a:rPr>
            <a:t>・森林環境譲与税基金：森林環境改善の目的に沿った事業への充当</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・公共施設整備基金：今後予定される大型ハード事業を見越して、積立（</a:t>
          </a:r>
          <a:r>
            <a:rPr kumimoji="1" lang="en-US" altLang="ja-JP" sz="1300">
              <a:solidFill>
                <a:sysClr val="windowText" lastClr="000000"/>
              </a:solidFill>
              <a:effectLst/>
              <a:latin typeface="+mn-lt"/>
              <a:ea typeface="+mn-ea"/>
              <a:cs typeface="+mn-cs"/>
            </a:rPr>
            <a:t>155</a:t>
          </a:r>
          <a:r>
            <a:rPr kumimoji="1" lang="ja-JP" altLang="ja-JP" sz="1300">
              <a:solidFill>
                <a:sysClr val="windowText" lastClr="000000"/>
              </a:solidFill>
              <a:effectLst/>
              <a:latin typeface="+mn-lt"/>
              <a:ea typeface="+mn-ea"/>
              <a:cs typeface="+mn-cs"/>
            </a:rPr>
            <a:t>百万円）を行ったことによる増。</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・廃棄物処理施設建設基金：新しいごみ処理施設建設に向けて積立（</a:t>
          </a:r>
          <a:r>
            <a:rPr kumimoji="1" lang="en-US" altLang="ja-JP" sz="1300">
              <a:solidFill>
                <a:sysClr val="windowText" lastClr="000000"/>
              </a:solidFill>
              <a:effectLst/>
              <a:latin typeface="+mn-lt"/>
              <a:ea typeface="+mn-ea"/>
              <a:cs typeface="+mn-cs"/>
            </a:rPr>
            <a:t>109</a:t>
          </a:r>
          <a:r>
            <a:rPr kumimoji="1" lang="ja-JP" altLang="ja-JP" sz="1300">
              <a:solidFill>
                <a:sysClr val="windowText" lastClr="000000"/>
              </a:solidFill>
              <a:effectLst/>
              <a:latin typeface="+mn-lt"/>
              <a:ea typeface="+mn-ea"/>
              <a:cs typeface="+mn-cs"/>
            </a:rPr>
            <a:t>百万円）を行ったことによる増。</a:t>
          </a:r>
          <a:endParaRPr lang="ja-JP" altLang="ja-JP" sz="1300">
            <a:solidFill>
              <a:srgbClr val="FF0000"/>
            </a:solidFill>
            <a:effectLst/>
          </a:endParaRPr>
        </a:p>
        <a:p>
          <a:r>
            <a:rPr kumimoji="1" lang="ja-JP" altLang="ja-JP" sz="1300">
              <a:solidFill>
                <a:sysClr val="windowText" lastClr="000000"/>
              </a:solidFill>
              <a:effectLst/>
              <a:latin typeface="+mn-lt"/>
              <a:ea typeface="+mn-ea"/>
              <a:cs typeface="+mn-cs"/>
            </a:rPr>
            <a:t>・チバリヨー中城ごさまる応援基金：前年度個人版ふるさと納税寄付実績額（経費差引後）の積立（</a:t>
          </a:r>
          <a:r>
            <a:rPr kumimoji="1" lang="en-US" altLang="ja-JP" sz="1300">
              <a:solidFill>
                <a:sysClr val="windowText" lastClr="000000"/>
              </a:solidFill>
              <a:effectLst/>
              <a:latin typeface="+mn-lt"/>
              <a:ea typeface="+mn-ea"/>
              <a:cs typeface="+mn-cs"/>
            </a:rPr>
            <a:t>53</a:t>
          </a:r>
          <a:r>
            <a:rPr kumimoji="1" lang="ja-JP" altLang="ja-JP" sz="1300">
              <a:solidFill>
                <a:sysClr val="windowText" lastClr="000000"/>
              </a:solidFill>
              <a:effectLst/>
              <a:latin typeface="+mn-lt"/>
              <a:ea typeface="+mn-ea"/>
              <a:cs typeface="+mn-cs"/>
            </a:rPr>
            <a:t>百万円）及び企業版ふるさと納税</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実績額の積立（</a:t>
          </a:r>
          <a:r>
            <a:rPr kumimoji="1" lang="en-US" altLang="ja-JP" sz="1300">
              <a:solidFill>
                <a:sysClr val="windowText" lastClr="000000"/>
              </a:solidFill>
              <a:effectLst/>
              <a:latin typeface="+mn-lt"/>
              <a:ea typeface="+mn-ea"/>
              <a:cs typeface="+mn-cs"/>
            </a:rPr>
            <a:t>40</a:t>
          </a:r>
          <a:r>
            <a:rPr kumimoji="1" lang="ja-JP" altLang="ja-JP" sz="1300">
              <a:solidFill>
                <a:sysClr val="windowText" lastClr="000000"/>
              </a:solidFill>
              <a:effectLst/>
              <a:latin typeface="+mn-lt"/>
              <a:ea typeface="+mn-ea"/>
              <a:cs typeface="+mn-cs"/>
            </a:rPr>
            <a:t>百万円）を行ったことによる増。</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・人材育成基金：前年度人材育成</a:t>
          </a:r>
          <a:r>
            <a:rPr kumimoji="1" lang="ja-JP" altLang="en-US" sz="1300">
              <a:solidFill>
                <a:sysClr val="windowText" lastClr="000000"/>
              </a:solidFill>
              <a:effectLst/>
              <a:latin typeface="+mn-lt"/>
              <a:ea typeface="+mn-ea"/>
              <a:cs typeface="+mn-cs"/>
            </a:rPr>
            <a:t>寄附実績額が取崩額を下回ったことによる微減。</a:t>
          </a:r>
          <a:endParaRPr kumimoji="1" lang="en-US" altLang="ja-JP" sz="1300">
            <a:solidFill>
              <a:sysClr val="windowText" lastClr="000000"/>
            </a:solidFill>
            <a:effectLst/>
            <a:latin typeface="+mn-lt"/>
            <a:ea typeface="+mn-ea"/>
            <a:cs typeface="+mn-cs"/>
          </a:endParaRPr>
        </a:p>
        <a:p>
          <a:r>
            <a:rPr kumimoji="1" lang="ja-JP" altLang="en-US" sz="1300">
              <a:solidFill>
                <a:sysClr val="windowText" lastClr="000000"/>
              </a:solidFill>
              <a:effectLst/>
              <a:latin typeface="+mn-lt"/>
              <a:ea typeface="+mn-ea"/>
              <a:cs typeface="+mn-cs"/>
            </a:rPr>
            <a:t>・森林環境譲与税基金：積立実績分から取崩額を引いた分の微増。</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mn-lt"/>
              <a:ea typeface="+mn-ea"/>
              <a:cs typeface="+mn-cs"/>
            </a:rPr>
            <a:t>・公共施設整備基金及び廃棄物処理施設建設基金は、毎年度一定額を積立予定。令和７年度頃からは公立小中学校建替事業に伴い取崩を</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行っていくため、計画的な繰入に留意し管理していく。</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rgbClr val="FF0000"/>
              </a:solidFill>
              <a:effectLst/>
              <a:latin typeface="+mn-lt"/>
              <a:ea typeface="+mn-ea"/>
              <a:cs typeface="+mn-cs"/>
            </a:rPr>
            <a:t>　</a:t>
          </a:r>
          <a:r>
            <a:rPr kumimoji="1" lang="ja-JP" altLang="ja-JP" sz="1300">
              <a:solidFill>
                <a:sysClr val="windowText" lastClr="000000"/>
              </a:solidFill>
              <a:effectLst/>
              <a:latin typeface="+mn-lt"/>
              <a:ea typeface="+mn-ea"/>
              <a:cs typeface="+mn-cs"/>
            </a:rPr>
            <a:t>人事院勧告に伴う人件費の増により</a:t>
          </a:r>
          <a:r>
            <a:rPr kumimoji="1" lang="en-US" altLang="ja-JP" sz="1300">
              <a:solidFill>
                <a:sysClr val="windowText" lastClr="000000"/>
              </a:solidFill>
              <a:effectLst/>
              <a:latin typeface="+mn-lt"/>
              <a:ea typeface="+mn-ea"/>
              <a:cs typeface="+mn-cs"/>
            </a:rPr>
            <a:t>112</a:t>
          </a:r>
          <a:r>
            <a:rPr kumimoji="1" lang="ja-JP" altLang="ja-JP" sz="1300">
              <a:solidFill>
                <a:sysClr val="windowText" lastClr="000000"/>
              </a:solidFill>
              <a:effectLst/>
              <a:latin typeface="+mn-lt"/>
              <a:ea typeface="+mn-ea"/>
              <a:cs typeface="+mn-cs"/>
            </a:rPr>
            <a:t>百万</a:t>
          </a:r>
          <a:r>
            <a:rPr kumimoji="1" lang="ja-JP" altLang="en-US" sz="1300">
              <a:solidFill>
                <a:sysClr val="windowText" lastClr="000000"/>
              </a:solidFill>
              <a:effectLst/>
              <a:latin typeface="+mn-lt"/>
              <a:ea typeface="+mn-ea"/>
              <a:cs typeface="+mn-cs"/>
            </a:rPr>
            <a:t>円</a:t>
          </a:r>
          <a:r>
            <a:rPr kumimoji="1" lang="ja-JP" altLang="ja-JP" sz="1300">
              <a:solidFill>
                <a:sysClr val="windowText" lastClr="000000"/>
              </a:solidFill>
              <a:effectLst/>
              <a:latin typeface="+mn-lt"/>
              <a:ea typeface="+mn-ea"/>
              <a:cs typeface="+mn-cs"/>
            </a:rPr>
            <a:t>程度取り崩しを行った</a:t>
          </a:r>
          <a:r>
            <a:rPr kumimoji="1" lang="ja-JP" altLang="en-US" sz="1300">
              <a:solidFill>
                <a:sysClr val="windowText" lastClr="000000"/>
              </a:solidFill>
              <a:effectLst/>
              <a:latin typeface="+mn-lt"/>
              <a:ea typeface="+mn-ea"/>
              <a:cs typeface="+mn-cs"/>
            </a:rPr>
            <a:t>が</a:t>
          </a:r>
          <a:r>
            <a:rPr kumimoji="1" lang="ja-JP" altLang="ja-JP" sz="1300">
              <a:solidFill>
                <a:sysClr val="windowText" lastClr="000000"/>
              </a:solidFill>
              <a:effectLst/>
              <a:latin typeface="+mn-lt"/>
              <a:ea typeface="+mn-ea"/>
              <a:cs typeface="+mn-cs"/>
            </a:rPr>
            <a:t>、</a:t>
          </a:r>
          <a:r>
            <a:rPr kumimoji="1" lang="ja-JP" altLang="en-US" sz="1300">
              <a:solidFill>
                <a:sysClr val="windowText" lastClr="000000"/>
              </a:solidFill>
              <a:effectLst/>
              <a:latin typeface="+mn-lt"/>
              <a:ea typeface="+mn-ea"/>
              <a:cs typeface="+mn-cs"/>
            </a:rPr>
            <a:t>最終補正時に各歳出の実績減により</a:t>
          </a:r>
          <a:r>
            <a:rPr kumimoji="1" lang="en-US" altLang="ja-JP" sz="1300">
              <a:solidFill>
                <a:sysClr val="windowText" lastClr="000000"/>
              </a:solidFill>
              <a:effectLst/>
              <a:latin typeface="+mn-lt"/>
              <a:ea typeface="+mn-ea"/>
              <a:cs typeface="+mn-cs"/>
            </a:rPr>
            <a:t>294</a:t>
          </a:r>
          <a:r>
            <a:rPr kumimoji="1" lang="ja-JP" altLang="en-US" sz="1300">
              <a:solidFill>
                <a:sysClr val="windowText" lastClr="000000"/>
              </a:solidFill>
              <a:effectLst/>
              <a:latin typeface="+mn-lt"/>
              <a:ea typeface="+mn-ea"/>
              <a:cs typeface="+mn-cs"/>
            </a:rPr>
            <a:t>百万円を基金へ戻すことができたため、</a:t>
          </a:r>
          <a:r>
            <a:rPr kumimoji="1" lang="ja-JP" altLang="ja-JP" sz="1300">
              <a:solidFill>
                <a:sysClr val="windowText" lastClr="000000"/>
              </a:solidFill>
              <a:effectLst/>
              <a:latin typeface="+mn-lt"/>
              <a:ea typeface="+mn-ea"/>
              <a:cs typeface="+mn-cs"/>
            </a:rPr>
            <a:t>年度末現在高が対前年度比で</a:t>
          </a:r>
          <a:r>
            <a:rPr kumimoji="1" lang="en-US" altLang="ja-JP" sz="1300">
              <a:solidFill>
                <a:sysClr val="windowText" lastClr="000000"/>
              </a:solidFill>
              <a:effectLst/>
              <a:latin typeface="+mn-lt"/>
              <a:ea typeface="+mn-ea"/>
              <a:cs typeface="+mn-cs"/>
            </a:rPr>
            <a:t>207</a:t>
          </a:r>
          <a:r>
            <a:rPr kumimoji="1" lang="ja-JP" altLang="ja-JP" sz="1300">
              <a:solidFill>
                <a:sysClr val="windowText" lastClr="000000"/>
              </a:solidFill>
              <a:effectLst/>
              <a:latin typeface="+mn-lt"/>
              <a:ea typeface="+mn-ea"/>
              <a:cs typeface="+mn-cs"/>
            </a:rPr>
            <a:t>百万円の</a:t>
          </a:r>
          <a:r>
            <a:rPr kumimoji="1" lang="ja-JP" altLang="en-US" sz="1300">
              <a:solidFill>
                <a:sysClr val="windowText" lastClr="000000"/>
              </a:solidFill>
              <a:effectLst/>
              <a:latin typeface="+mn-lt"/>
              <a:ea typeface="+mn-ea"/>
              <a:cs typeface="+mn-cs"/>
            </a:rPr>
            <a:t>増</a:t>
          </a:r>
          <a:r>
            <a:rPr kumimoji="1" lang="ja-JP" altLang="ja-JP" sz="1300">
              <a:solidFill>
                <a:sysClr val="windowText" lastClr="000000"/>
              </a:solidFill>
              <a:effectLst/>
              <a:latin typeface="+mn-lt"/>
              <a:ea typeface="+mn-ea"/>
              <a:cs typeface="+mn-cs"/>
            </a:rPr>
            <a:t>となっている。</a:t>
          </a:r>
          <a:endParaRPr lang="ja-JP" altLang="ja-JP" sz="13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今後、公立小中学校施設の建替</a:t>
          </a:r>
          <a:r>
            <a:rPr kumimoji="1" lang="ja-JP" altLang="en-US" sz="1300">
              <a:solidFill>
                <a:sysClr val="windowText" lastClr="000000"/>
              </a:solidFill>
              <a:effectLst/>
              <a:latin typeface="+mn-lt"/>
              <a:ea typeface="+mn-ea"/>
              <a:cs typeface="+mn-cs"/>
            </a:rPr>
            <a:t>など大型事業が本格的に開始されることに加え、民生費や衛生費の扶助費等の義務的経費の大幅な増傾向に対応するため、</a:t>
          </a:r>
          <a:r>
            <a:rPr kumimoji="1" lang="ja-JP" altLang="ja-JP" sz="1300">
              <a:solidFill>
                <a:sysClr val="windowText" lastClr="000000"/>
              </a:solidFill>
              <a:effectLst/>
              <a:latin typeface="+mn-lt"/>
              <a:ea typeface="+mn-ea"/>
              <a:cs typeface="+mn-cs"/>
            </a:rPr>
            <a:t>可能な限り</a:t>
          </a:r>
          <a:r>
            <a:rPr kumimoji="1" lang="ja-JP" altLang="en-US" sz="1300">
              <a:solidFill>
                <a:sysClr val="windowText" lastClr="000000"/>
              </a:solidFill>
              <a:effectLst/>
              <a:latin typeface="+mn-lt"/>
              <a:ea typeface="+mn-ea"/>
              <a:cs typeface="+mn-cs"/>
            </a:rPr>
            <a:t>歳出削減を図り</a:t>
          </a:r>
          <a:r>
            <a:rPr kumimoji="1" lang="ja-JP" altLang="ja-JP" sz="1300">
              <a:solidFill>
                <a:sysClr val="windowText" lastClr="000000"/>
              </a:solidFill>
              <a:effectLst/>
              <a:latin typeface="+mn-lt"/>
              <a:ea typeface="+mn-ea"/>
              <a:cs typeface="+mn-cs"/>
            </a:rPr>
            <a:t>財政調整基金への積み立てを</a:t>
          </a:r>
          <a:r>
            <a:rPr kumimoji="1" lang="ja-JP" altLang="en-US" sz="1300">
              <a:solidFill>
                <a:sysClr val="windowText" lastClr="000000"/>
              </a:solidFill>
              <a:effectLst/>
              <a:latin typeface="+mn-lt"/>
              <a:ea typeface="+mn-ea"/>
              <a:cs typeface="+mn-cs"/>
            </a:rPr>
            <a:t>継続的に実行できるようにする</a:t>
          </a:r>
          <a:r>
            <a:rPr kumimoji="1" lang="ja-JP" altLang="ja-JP" sz="1300">
              <a:solidFill>
                <a:sysClr val="windowText" lastClr="000000"/>
              </a:solidFill>
              <a:effectLst/>
              <a:latin typeface="+mn-lt"/>
              <a:ea typeface="+mn-ea"/>
              <a:cs typeface="+mn-cs"/>
            </a:rPr>
            <a:t>。</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普通交付税の再算定があり、追加交付があった内の</a:t>
          </a:r>
          <a:r>
            <a:rPr kumimoji="1" lang="en-US" altLang="ja-JP" sz="1300">
              <a:solidFill>
                <a:sysClr val="windowText" lastClr="000000"/>
              </a:solidFill>
              <a:effectLst/>
              <a:latin typeface="+mn-lt"/>
              <a:ea typeface="+mn-ea"/>
              <a:cs typeface="+mn-cs"/>
            </a:rPr>
            <a:t>24</a:t>
          </a:r>
          <a:r>
            <a:rPr kumimoji="1" lang="ja-JP" altLang="ja-JP" sz="1300">
              <a:solidFill>
                <a:sysClr val="windowText" lastClr="000000"/>
              </a:solidFill>
              <a:effectLst/>
              <a:latin typeface="+mn-lt"/>
              <a:ea typeface="+mn-ea"/>
              <a:cs typeface="+mn-cs"/>
            </a:rPr>
            <a:t>百万</a:t>
          </a:r>
          <a:r>
            <a:rPr kumimoji="1" lang="ja-JP" altLang="en-US" sz="1300">
              <a:solidFill>
                <a:sysClr val="windowText" lastClr="000000"/>
              </a:solidFill>
              <a:effectLst/>
              <a:latin typeface="+mn-lt"/>
              <a:ea typeface="+mn-ea"/>
              <a:cs typeface="+mn-cs"/>
            </a:rPr>
            <a:t>円</a:t>
          </a:r>
          <a:r>
            <a:rPr kumimoji="1" lang="ja-JP" altLang="ja-JP" sz="1300">
              <a:solidFill>
                <a:sysClr val="windowText" lastClr="000000"/>
              </a:solidFill>
              <a:effectLst/>
              <a:latin typeface="+mn-lt"/>
              <a:ea typeface="+mn-ea"/>
              <a:cs typeface="+mn-cs"/>
            </a:rPr>
            <a:t>程度を積み増しすることになったため。</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mn-lt"/>
              <a:ea typeface="+mn-ea"/>
              <a:cs typeface="+mn-cs"/>
            </a:rPr>
            <a:t>今後、公債費が財政を圧迫する場合、繰上償還等を検討する。また、償還額が多額になっていく場合は、取崩を行い公債費に充当していくことも予測される。</a:t>
          </a:r>
          <a:endParaRPr lang="ja-JP" altLang="ja-JP" sz="13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14CC0F3-5DCC-4660-B6C8-793598CE0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0786C2F-9437-4250-8A58-1EC86C377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EF3E821B-5FFC-4DA1-9784-93972F2F2C52}"/>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98E8A3FB-AFE1-4DB8-852C-CF22426F5465}"/>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AF6D3F2E-87D8-44DE-8E05-4E0CAA778D84}"/>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8D7A6EDC-4684-44E4-AD5D-666DF89A2CC4}"/>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C0404884-BA1B-4498-B59F-9ADFDFCE1C48}"/>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5BD2C8B3-2F5B-4526-AA91-6386726E463C}"/>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DB2ED05-1D73-412C-B058-5B09BECC29BA}"/>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70673B97-13BE-4AF0-AA8D-6F23077569A3}"/>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299AF942-9533-420C-ADDA-6788F7A93FDB}"/>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48F159F9-37F1-44BC-89F8-3CCBAE54CCAA}"/>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1A888E12-A299-464A-9C44-C86C59BEAEDD}"/>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643DFD07-79E6-4C58-A871-CAB8DF60A044}"/>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D121E17B-64F7-4C71-A650-0903060B5554}"/>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EA1613A7-1A2F-4AF4-A77B-394D13244223}"/>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2F0BC209-731D-43C1-BAF9-5DA91FF44507}"/>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C691002E-2C9C-4206-8159-2EF941258203}"/>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297C5BF8-6D4F-465C-A5D0-760A8D127EE7}"/>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BB9EE5E8-76D0-43B9-A7AB-ADEA518625C2}"/>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DB36AD33-06B9-4147-A18C-127F280CA132}"/>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44C57433-2557-455F-85FA-14B80AABFEF1}"/>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FFA2F96-E20C-4E1A-B3C8-A661D0B76DB0}"/>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48C275EE-E8AE-4329-B192-6F9A4D4C537D}"/>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AE061E73-FC39-402D-8441-283AE6307FD7}"/>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D9E15E8-5D9E-42FE-847F-C7873F01C22D}"/>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4C7570D5-5199-42F8-AD48-C13065DC8100}"/>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999D0D8B-5E89-4B73-A984-AADED5C3EDA6}"/>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A1278E3E-92F0-4D9E-8637-C95E80A29F47}"/>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F4EC0AD7-6C66-46A7-940B-8EAF6E0ACB8E}"/>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83A966D6-2A35-461D-AD23-79896D1C7C8C}"/>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C8624343-E787-4A9C-9C27-758D7E222EEE}"/>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9D819D2-1946-4D7B-B311-21BDD696D259}"/>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13575AF2-10BB-46B3-A38D-784F5C0AB8E8}"/>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895D7F07-41E8-4838-AEFF-A713213D423A}"/>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24BB341E-389D-432E-B4A6-1FCDB8E2467E}"/>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C951BDA-A1C1-4469-B944-F51A231E1166}"/>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B6444E2-66DF-4577-9B11-C15DFC9E5DED}"/>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6E7B065A-6257-4F13-BB49-FDCC3AE335A6}"/>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3DEF9D66-E198-4AEB-9A50-97C3FB19FD38}"/>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A06B1F47-0CC8-4B07-A86C-28ADD6B0603B}"/>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4FB0A866-CF90-4008-AD9C-1F2203899956}"/>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E5E2378-A009-4B07-B859-03407C9CC05A}"/>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C0AFE27E-1651-4BF3-AF6E-6629FC1B091D}"/>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87A78EAB-4A6A-49AA-9B96-504DA50B7128}"/>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3203D9F9-C600-497F-9822-816270D6014F}"/>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1F429D2B-8B0A-4511-B2EC-B8769D54BB07}"/>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312F87B3-6BD4-46A3-B8E9-99E2ED77D67F}"/>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C157BF29-8BF9-420B-A6EC-15D38867F673}"/>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3A791847-FD82-4F26-AD55-03B57A9F4C23}"/>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9E3BC919-59DD-4331-A786-E1951C13AC82}"/>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D7196D23-1ABF-4EC8-AF5E-DCC76755AE5F}"/>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9A6FA004-08CA-47CA-A607-DA1E38FD296E}"/>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・当該指標は</a:t>
          </a:r>
          <a:r>
            <a:rPr kumimoji="1" lang="en-US" altLang="ja-JP" sz="1100">
              <a:solidFill>
                <a:sysClr val="windowText" lastClr="000000"/>
              </a:solidFill>
              <a:effectLst/>
              <a:latin typeface="+mn-lt"/>
              <a:ea typeface="+mn-ea"/>
              <a:cs typeface="+mn-cs"/>
            </a:rPr>
            <a:t>59.5</a:t>
          </a:r>
          <a:r>
            <a:rPr kumimoji="1" lang="ja-JP" altLang="ja-JP" sz="1100">
              <a:solidFill>
                <a:sysClr val="windowText" lastClr="000000"/>
              </a:solidFill>
              <a:effectLst/>
              <a:latin typeface="+mn-lt"/>
              <a:ea typeface="+mn-ea"/>
              <a:cs typeface="+mn-cs"/>
            </a:rPr>
            <a:t>％であり昨年度に引き続き増加しているが、資産の老朽化の度合いは類似団体と比較して低い水準にある。しかし、村道や上下水道管などのインフラ資産においては、今後も急速に老朽化が進むことが予想されるため、個別施設管理計画等に沿った着実な施設更新が急務である。</a:t>
          </a:r>
          <a:endParaRPr lang="ja-JP" altLang="ja-JP">
            <a:solidFill>
              <a:sysClr val="windowText" lastClr="000000"/>
            </a:solidFill>
            <a:effectLst/>
          </a:endParaRPr>
        </a:p>
        <a:p>
          <a:endParaRPr lang="ja-JP" altLang="ja-JP">
            <a:solidFill>
              <a:sysClr val="windowText" lastClr="000000"/>
            </a:solidFill>
            <a:effectLst/>
          </a:endParaRPr>
        </a:p>
        <a:p>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353C4CDE-8036-4A08-8BAF-341E6775F871}"/>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98EED480-37E4-409D-A4BB-778D48B3B122}"/>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B149F5AC-7470-4A32-8496-F1CB1BE69622}"/>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DF04ACB0-3E95-43BB-A0E9-43B9E89F33A0}"/>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FC4673B6-3CA9-436C-9694-AA2A064E131B}"/>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9C5B7AE8-9166-4A9B-AA65-3136F93A9243}"/>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95CDCBDD-C412-423F-AD24-3FE4144179B8}"/>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4AAA8C40-D73F-451B-8BBF-BF78E65A6501}"/>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78DA7D15-F6C7-4D7C-B826-84C104EF0DF8}"/>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3690D35C-10CC-4F0B-801C-E9C281ABB75E}"/>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D2073BA8-F3B3-433C-835B-21B253C49D34}"/>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70065B9E-94AF-43BD-AEE8-32270EA95B8A}"/>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D83FC0CE-918E-4F91-B7D8-C27F3BFCF003}"/>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6B419281-1514-4E99-8DED-1EEE9E614272}"/>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B58B5E72-F25B-4FCB-BCC5-C980FA38DBF8}"/>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389E4DE-D9E7-4BEA-B33A-193DB97CF98F}"/>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7858F75-29F3-4709-9162-59F17FA44158}"/>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D7F535EC-31A2-4B62-8E81-F98FC745F057}"/>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07538557-13B4-415C-9AA2-2BA29F874522}"/>
            </a:ext>
          </a:extLst>
        </xdr:cNvPr>
        <xdr:cNvCxnSpPr/>
      </xdr:nvCxnSpPr>
      <xdr:spPr>
        <a:xfrm flipV="1">
          <a:off x="4206240" y="440934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8CF09FC5-A6E0-430E-87B9-20AFB081F412}"/>
            </a:ext>
          </a:extLst>
        </xdr:cNvPr>
        <xdr:cNvSpPr txBox="1"/>
      </xdr:nvSpPr>
      <xdr:spPr>
        <a:xfrm>
          <a:off x="4258945" y="568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3E02E1A4-E8A6-4F2C-9CC9-E7E9A806F08A}"/>
            </a:ext>
          </a:extLst>
        </xdr:cNvPr>
        <xdr:cNvCxnSpPr/>
      </xdr:nvCxnSpPr>
      <xdr:spPr>
        <a:xfrm>
          <a:off x="4119245" y="567807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4F09520E-55C6-45B1-B1EE-362081755DA3}"/>
            </a:ext>
          </a:extLst>
        </xdr:cNvPr>
        <xdr:cNvSpPr txBox="1"/>
      </xdr:nvSpPr>
      <xdr:spPr>
        <a:xfrm>
          <a:off x="4258945" y="4192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46FD4F77-79DD-485C-A7E0-768AB74DDDDA}"/>
            </a:ext>
          </a:extLst>
        </xdr:cNvPr>
        <xdr:cNvCxnSpPr/>
      </xdr:nvCxnSpPr>
      <xdr:spPr>
        <a:xfrm>
          <a:off x="4119245" y="440934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8" name="有形固定資産減価償却率平均値テキスト">
          <a:extLst>
            <a:ext uri="{FF2B5EF4-FFF2-40B4-BE49-F238E27FC236}">
              <a16:creationId xmlns:a16="http://schemas.microsoft.com/office/drawing/2014/main" id="{E7B59F89-AEE0-4B91-9073-A325BDA08CCA}"/>
            </a:ext>
          </a:extLst>
        </xdr:cNvPr>
        <xdr:cNvSpPr txBox="1"/>
      </xdr:nvSpPr>
      <xdr:spPr>
        <a:xfrm>
          <a:off x="4258945" y="50465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22934488-9114-4F84-B88E-37C58034E8CC}"/>
            </a:ext>
          </a:extLst>
        </xdr:cNvPr>
        <xdr:cNvSpPr/>
      </xdr:nvSpPr>
      <xdr:spPr>
        <a:xfrm>
          <a:off x="4157345" y="506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9780BAD2-63A7-45B3-945A-0E80D37968A5}"/>
            </a:ext>
          </a:extLst>
        </xdr:cNvPr>
        <xdr:cNvSpPr/>
      </xdr:nvSpPr>
      <xdr:spPr>
        <a:xfrm>
          <a:off x="3537585" y="50526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4E062469-5180-445A-A6DC-3CE1F17B445B}"/>
            </a:ext>
          </a:extLst>
        </xdr:cNvPr>
        <xdr:cNvSpPr/>
      </xdr:nvSpPr>
      <xdr:spPr>
        <a:xfrm>
          <a:off x="2867025" y="5025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4F2C3467-E757-4ACD-AED7-8656740EE47A}"/>
            </a:ext>
          </a:extLst>
        </xdr:cNvPr>
        <xdr:cNvSpPr/>
      </xdr:nvSpPr>
      <xdr:spPr>
        <a:xfrm>
          <a:off x="2196465" y="49886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55BD3715-886A-4866-878C-12E0F85C4D61}"/>
            </a:ext>
          </a:extLst>
        </xdr:cNvPr>
        <xdr:cNvSpPr/>
      </xdr:nvSpPr>
      <xdr:spPr>
        <a:xfrm>
          <a:off x="1525905" y="4997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DCBDA29-7CA6-4A5F-84B0-949AFFA3DB9A}"/>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407B65E-BCF5-4836-8395-2B54CA59B02B}"/>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75416AA-0A54-4A0F-A665-8198C77F756C}"/>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A9AE01C-6400-4A9C-B9D4-B9BD49AC2957}"/>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C624895-80DA-4868-8085-D61561F0EB82}"/>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68489</xdr:rowOff>
    </xdr:from>
    <xdr:to>
      <xdr:col>23</xdr:col>
      <xdr:colOff>136525</xdr:colOff>
      <xdr:row>29</xdr:row>
      <xdr:rowOff>170089</xdr:rowOff>
    </xdr:to>
    <xdr:sp macro="" textlink="">
      <xdr:nvSpPr>
        <xdr:cNvPr id="89" name="楕円 88">
          <a:extLst>
            <a:ext uri="{FF2B5EF4-FFF2-40B4-BE49-F238E27FC236}">
              <a16:creationId xmlns:a16="http://schemas.microsoft.com/office/drawing/2014/main" id="{012D7DBA-2671-44AB-AC36-EF20B34CCCF2}"/>
            </a:ext>
          </a:extLst>
        </xdr:cNvPr>
        <xdr:cNvSpPr/>
      </xdr:nvSpPr>
      <xdr:spPr>
        <a:xfrm>
          <a:off x="4157345" y="493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91366</xdr:rowOff>
    </xdr:from>
    <xdr:ext cx="405111" cy="259045"/>
    <xdr:sp macro="" textlink="">
      <xdr:nvSpPr>
        <xdr:cNvPr id="90" name="有形固定資産減価償却率該当値テキスト">
          <a:extLst>
            <a:ext uri="{FF2B5EF4-FFF2-40B4-BE49-F238E27FC236}">
              <a16:creationId xmlns:a16="http://schemas.microsoft.com/office/drawing/2014/main" id="{749F4737-0FF3-4921-A9EB-650D677BD09B}"/>
            </a:ext>
          </a:extLst>
        </xdr:cNvPr>
        <xdr:cNvSpPr txBox="1"/>
      </xdr:nvSpPr>
      <xdr:spPr>
        <a:xfrm>
          <a:off x="4258945" y="47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25309</xdr:rowOff>
    </xdr:from>
    <xdr:to>
      <xdr:col>19</xdr:col>
      <xdr:colOff>187325</xdr:colOff>
      <xdr:row>29</xdr:row>
      <xdr:rowOff>126909</xdr:rowOff>
    </xdr:to>
    <xdr:sp macro="" textlink="">
      <xdr:nvSpPr>
        <xdr:cNvPr id="91" name="楕円 90">
          <a:extLst>
            <a:ext uri="{FF2B5EF4-FFF2-40B4-BE49-F238E27FC236}">
              <a16:creationId xmlns:a16="http://schemas.microsoft.com/office/drawing/2014/main" id="{FE7D22C9-D290-4285-824D-551B7FB9803F}"/>
            </a:ext>
          </a:extLst>
        </xdr:cNvPr>
        <xdr:cNvSpPr/>
      </xdr:nvSpPr>
      <xdr:spPr>
        <a:xfrm>
          <a:off x="3537585" y="48868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76109</xdr:rowOff>
    </xdr:from>
    <xdr:to>
      <xdr:col>23</xdr:col>
      <xdr:colOff>85725</xdr:colOff>
      <xdr:row>29</xdr:row>
      <xdr:rowOff>119289</xdr:rowOff>
    </xdr:to>
    <xdr:cxnSp macro="">
      <xdr:nvCxnSpPr>
        <xdr:cNvPr id="92" name="直線コネクタ 91">
          <a:extLst>
            <a:ext uri="{FF2B5EF4-FFF2-40B4-BE49-F238E27FC236}">
              <a16:creationId xmlns:a16="http://schemas.microsoft.com/office/drawing/2014/main" id="{92DD3EA6-0AC9-4137-A969-BADEF6AC5856}"/>
            </a:ext>
          </a:extLst>
        </xdr:cNvPr>
        <xdr:cNvCxnSpPr/>
      </xdr:nvCxnSpPr>
      <xdr:spPr>
        <a:xfrm>
          <a:off x="3588385" y="4937669"/>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141242</xdr:rowOff>
    </xdr:from>
    <xdr:to>
      <xdr:col>15</xdr:col>
      <xdr:colOff>187325</xdr:colOff>
      <xdr:row>29</xdr:row>
      <xdr:rowOff>71392</xdr:rowOff>
    </xdr:to>
    <xdr:sp macro="" textlink="">
      <xdr:nvSpPr>
        <xdr:cNvPr id="93" name="楕円 92">
          <a:extLst>
            <a:ext uri="{FF2B5EF4-FFF2-40B4-BE49-F238E27FC236}">
              <a16:creationId xmlns:a16="http://schemas.microsoft.com/office/drawing/2014/main" id="{ED577FD4-4F0E-4FD2-A21A-4F074C8A4785}"/>
            </a:ext>
          </a:extLst>
        </xdr:cNvPr>
        <xdr:cNvSpPr/>
      </xdr:nvSpPr>
      <xdr:spPr>
        <a:xfrm>
          <a:off x="2867025" y="4835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20592</xdr:rowOff>
    </xdr:from>
    <xdr:to>
      <xdr:col>19</xdr:col>
      <xdr:colOff>136525</xdr:colOff>
      <xdr:row>29</xdr:row>
      <xdr:rowOff>76109</xdr:rowOff>
    </xdr:to>
    <xdr:cxnSp macro="">
      <xdr:nvCxnSpPr>
        <xdr:cNvPr id="94" name="直線コネクタ 93">
          <a:extLst>
            <a:ext uri="{FF2B5EF4-FFF2-40B4-BE49-F238E27FC236}">
              <a16:creationId xmlns:a16="http://schemas.microsoft.com/office/drawing/2014/main" id="{F9CF3D0C-9655-4321-A0CC-23EEB29D4E5A}"/>
            </a:ext>
          </a:extLst>
        </xdr:cNvPr>
        <xdr:cNvCxnSpPr/>
      </xdr:nvCxnSpPr>
      <xdr:spPr>
        <a:xfrm>
          <a:off x="2917825" y="4882152"/>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67219</xdr:rowOff>
    </xdr:from>
    <xdr:to>
      <xdr:col>11</xdr:col>
      <xdr:colOff>187325</xdr:colOff>
      <xdr:row>28</xdr:row>
      <xdr:rowOff>168819</xdr:rowOff>
    </xdr:to>
    <xdr:sp macro="" textlink="">
      <xdr:nvSpPr>
        <xdr:cNvPr id="95" name="楕円 94">
          <a:extLst>
            <a:ext uri="{FF2B5EF4-FFF2-40B4-BE49-F238E27FC236}">
              <a16:creationId xmlns:a16="http://schemas.microsoft.com/office/drawing/2014/main" id="{A30EB9B5-9B86-490B-91C9-6C974F0ED953}"/>
            </a:ext>
          </a:extLst>
        </xdr:cNvPr>
        <xdr:cNvSpPr/>
      </xdr:nvSpPr>
      <xdr:spPr>
        <a:xfrm>
          <a:off x="2196465" y="47611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118019</xdr:rowOff>
    </xdr:from>
    <xdr:to>
      <xdr:col>15</xdr:col>
      <xdr:colOff>136525</xdr:colOff>
      <xdr:row>29</xdr:row>
      <xdr:rowOff>20592</xdr:rowOff>
    </xdr:to>
    <xdr:cxnSp macro="">
      <xdr:nvCxnSpPr>
        <xdr:cNvPr id="96" name="直線コネクタ 95">
          <a:extLst>
            <a:ext uri="{FF2B5EF4-FFF2-40B4-BE49-F238E27FC236}">
              <a16:creationId xmlns:a16="http://schemas.microsoft.com/office/drawing/2014/main" id="{0875F051-7401-4266-8A7C-BF6F6AC87E62}"/>
            </a:ext>
          </a:extLst>
        </xdr:cNvPr>
        <xdr:cNvCxnSpPr/>
      </xdr:nvCxnSpPr>
      <xdr:spPr>
        <a:xfrm>
          <a:off x="2247265" y="4811939"/>
          <a:ext cx="67056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27124</xdr:rowOff>
    </xdr:from>
    <xdr:to>
      <xdr:col>7</xdr:col>
      <xdr:colOff>187325</xdr:colOff>
      <xdr:row>28</xdr:row>
      <xdr:rowOff>128724</xdr:rowOff>
    </xdr:to>
    <xdr:sp macro="" textlink="">
      <xdr:nvSpPr>
        <xdr:cNvPr id="97" name="楕円 96">
          <a:extLst>
            <a:ext uri="{FF2B5EF4-FFF2-40B4-BE49-F238E27FC236}">
              <a16:creationId xmlns:a16="http://schemas.microsoft.com/office/drawing/2014/main" id="{6FC2099F-6835-415D-AABF-7F33DB7943B1}"/>
            </a:ext>
          </a:extLst>
        </xdr:cNvPr>
        <xdr:cNvSpPr/>
      </xdr:nvSpPr>
      <xdr:spPr>
        <a:xfrm>
          <a:off x="1525905" y="47210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77924</xdr:rowOff>
    </xdr:from>
    <xdr:to>
      <xdr:col>11</xdr:col>
      <xdr:colOff>136525</xdr:colOff>
      <xdr:row>28</xdr:row>
      <xdr:rowOff>118019</xdr:rowOff>
    </xdr:to>
    <xdr:cxnSp macro="">
      <xdr:nvCxnSpPr>
        <xdr:cNvPr id="98" name="直線コネクタ 97">
          <a:extLst>
            <a:ext uri="{FF2B5EF4-FFF2-40B4-BE49-F238E27FC236}">
              <a16:creationId xmlns:a16="http://schemas.microsoft.com/office/drawing/2014/main" id="{1E514291-C8A1-4A72-BEA8-B8AC288AB576}"/>
            </a:ext>
          </a:extLst>
        </xdr:cNvPr>
        <xdr:cNvCxnSpPr/>
      </xdr:nvCxnSpPr>
      <xdr:spPr>
        <a:xfrm>
          <a:off x="1576705" y="4771844"/>
          <a:ext cx="67056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99" name="n_1aveValue有形固定資産減価償却率">
          <a:extLst>
            <a:ext uri="{FF2B5EF4-FFF2-40B4-BE49-F238E27FC236}">
              <a16:creationId xmlns:a16="http://schemas.microsoft.com/office/drawing/2014/main" id="{B9E6749C-DE58-4DDD-8886-4530D3BB2DB6}"/>
            </a:ext>
          </a:extLst>
        </xdr:cNvPr>
        <xdr:cNvSpPr txBox="1"/>
      </xdr:nvSpPr>
      <xdr:spPr>
        <a:xfrm>
          <a:off x="3395989" y="514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0" name="n_2aveValue有形固定資産減価償却率">
          <a:extLst>
            <a:ext uri="{FF2B5EF4-FFF2-40B4-BE49-F238E27FC236}">
              <a16:creationId xmlns:a16="http://schemas.microsoft.com/office/drawing/2014/main" id="{665EC1C5-3605-4E0C-93CE-5933FFFD21F9}"/>
            </a:ext>
          </a:extLst>
        </xdr:cNvPr>
        <xdr:cNvSpPr txBox="1"/>
      </xdr:nvSpPr>
      <xdr:spPr>
        <a:xfrm>
          <a:off x="2738129" y="511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1" name="n_3aveValue有形固定資産減価償却率">
          <a:extLst>
            <a:ext uri="{FF2B5EF4-FFF2-40B4-BE49-F238E27FC236}">
              <a16:creationId xmlns:a16="http://schemas.microsoft.com/office/drawing/2014/main" id="{677D954E-66A2-4675-A9A2-2A1CD8B77447}"/>
            </a:ext>
          </a:extLst>
        </xdr:cNvPr>
        <xdr:cNvSpPr txBox="1"/>
      </xdr:nvSpPr>
      <xdr:spPr>
        <a:xfrm>
          <a:off x="2067569" y="5077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2" name="n_4aveValue有形固定資産減価償却率">
          <a:extLst>
            <a:ext uri="{FF2B5EF4-FFF2-40B4-BE49-F238E27FC236}">
              <a16:creationId xmlns:a16="http://schemas.microsoft.com/office/drawing/2014/main" id="{48E1C295-C7CF-4D33-AB0C-95BA1AFD8CB9}"/>
            </a:ext>
          </a:extLst>
        </xdr:cNvPr>
        <xdr:cNvSpPr txBox="1"/>
      </xdr:nvSpPr>
      <xdr:spPr>
        <a:xfrm>
          <a:off x="1397009" y="5086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143436</xdr:rowOff>
    </xdr:from>
    <xdr:ext cx="405111" cy="259045"/>
    <xdr:sp macro="" textlink="">
      <xdr:nvSpPr>
        <xdr:cNvPr id="103" name="n_1mainValue有形固定資産減価償却率">
          <a:extLst>
            <a:ext uri="{FF2B5EF4-FFF2-40B4-BE49-F238E27FC236}">
              <a16:creationId xmlns:a16="http://schemas.microsoft.com/office/drawing/2014/main" id="{1663A066-D7E8-49A7-9FAE-B68E4A95C8DD}"/>
            </a:ext>
          </a:extLst>
        </xdr:cNvPr>
        <xdr:cNvSpPr txBox="1"/>
      </xdr:nvSpPr>
      <xdr:spPr>
        <a:xfrm>
          <a:off x="3395989" y="4669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87919</xdr:rowOff>
    </xdr:from>
    <xdr:ext cx="405111" cy="259045"/>
    <xdr:sp macro="" textlink="">
      <xdr:nvSpPr>
        <xdr:cNvPr id="104" name="n_2mainValue有形固定資産減価償却率">
          <a:extLst>
            <a:ext uri="{FF2B5EF4-FFF2-40B4-BE49-F238E27FC236}">
              <a16:creationId xmlns:a16="http://schemas.microsoft.com/office/drawing/2014/main" id="{58F3978C-E890-4E32-A3F4-9FE3ED1D1623}"/>
            </a:ext>
          </a:extLst>
        </xdr:cNvPr>
        <xdr:cNvSpPr txBox="1"/>
      </xdr:nvSpPr>
      <xdr:spPr>
        <a:xfrm>
          <a:off x="2738129" y="461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13896</xdr:rowOff>
    </xdr:from>
    <xdr:ext cx="405111" cy="259045"/>
    <xdr:sp macro="" textlink="">
      <xdr:nvSpPr>
        <xdr:cNvPr id="105" name="n_3mainValue有形固定資産減価償却率">
          <a:extLst>
            <a:ext uri="{FF2B5EF4-FFF2-40B4-BE49-F238E27FC236}">
              <a16:creationId xmlns:a16="http://schemas.microsoft.com/office/drawing/2014/main" id="{9408AB09-97FC-43FA-B3D2-A80F2FF1CC72}"/>
            </a:ext>
          </a:extLst>
        </xdr:cNvPr>
        <xdr:cNvSpPr txBox="1"/>
      </xdr:nvSpPr>
      <xdr:spPr>
        <a:xfrm>
          <a:off x="2067569" y="4540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145251</xdr:rowOff>
    </xdr:from>
    <xdr:ext cx="405111" cy="259045"/>
    <xdr:sp macro="" textlink="">
      <xdr:nvSpPr>
        <xdr:cNvPr id="106" name="n_4mainValue有形固定資産減価償却率">
          <a:extLst>
            <a:ext uri="{FF2B5EF4-FFF2-40B4-BE49-F238E27FC236}">
              <a16:creationId xmlns:a16="http://schemas.microsoft.com/office/drawing/2014/main" id="{FFFA8DA8-D403-4EE8-9AB2-D4AB4EF67DFA}"/>
            </a:ext>
          </a:extLst>
        </xdr:cNvPr>
        <xdr:cNvSpPr txBox="1"/>
      </xdr:nvSpPr>
      <xdr:spPr>
        <a:xfrm>
          <a:off x="1397009" y="450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352F180-C8C0-41C1-9FBA-58F65B0590F6}"/>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984705A-B532-4119-8B81-B433CFD53B1E}"/>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B7C162F1-51A8-4C11-B3D9-B83BEB2549F9}"/>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3823484-AD17-4B95-AFE2-75F173A0E6E7}"/>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7FFC1B9-176D-419E-93D1-E0DF6A93A9D2}"/>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CDD7BCD9-E06C-470B-A109-6A207B4A0E8A}"/>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5F93712-F958-4BA9-AC04-DC2EB7387428}"/>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69AD527-0033-49A8-9777-75115F60EF22}"/>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AF99F141-5EF4-44E5-A9B2-3DC45DB6FB4E}"/>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A41B92D-627F-4190-84E4-01F14DCD6C16}"/>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A270EBFA-0F45-4CCC-8427-FBB21B220AEC}"/>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8790E04-7276-412B-8F6B-ECA635BB3A5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D20367E-5375-4D95-BC4D-A46A85142DD6}"/>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・当該指標は</a:t>
          </a:r>
          <a:r>
            <a:rPr kumimoji="1" lang="en-US" altLang="ja-JP" sz="1100">
              <a:solidFill>
                <a:sysClr val="windowText" lastClr="000000"/>
              </a:solidFill>
              <a:effectLst/>
              <a:latin typeface="+mn-lt"/>
              <a:ea typeface="+mn-ea"/>
              <a:cs typeface="+mn-cs"/>
            </a:rPr>
            <a:t>299.2</a:t>
          </a:r>
          <a:r>
            <a:rPr kumimoji="1" lang="ja-JP" altLang="ja-JP" sz="1100">
              <a:solidFill>
                <a:sysClr val="windowText" lastClr="000000"/>
              </a:solidFill>
              <a:effectLst/>
              <a:latin typeface="+mn-lt"/>
              <a:ea typeface="+mn-ea"/>
              <a:cs typeface="+mn-cs"/>
            </a:rPr>
            <a:t>％で昨年度と比較して</a:t>
          </a:r>
          <a:r>
            <a:rPr kumimoji="1" lang="ja-JP" altLang="en-US" sz="1100">
              <a:solidFill>
                <a:sysClr val="windowText" lastClr="000000"/>
              </a:solidFill>
              <a:effectLst/>
              <a:latin typeface="+mn-lt"/>
              <a:ea typeface="+mn-ea"/>
              <a:cs typeface="+mn-cs"/>
            </a:rPr>
            <a:t>庁舎建設の元金償還開始等により増</a:t>
          </a:r>
          <a:r>
            <a:rPr kumimoji="1" lang="ja-JP" altLang="ja-JP" sz="1100">
              <a:solidFill>
                <a:sysClr val="windowText" lastClr="000000"/>
              </a:solidFill>
              <a:effectLst/>
              <a:latin typeface="+mn-lt"/>
              <a:ea typeface="+mn-ea"/>
              <a:cs typeface="+mn-cs"/>
            </a:rPr>
            <a:t>となって</a:t>
          </a:r>
          <a:r>
            <a:rPr kumimoji="1" lang="ja-JP" altLang="en-US" sz="1100">
              <a:solidFill>
                <a:sysClr val="windowText" lastClr="000000"/>
              </a:solidFill>
              <a:effectLst/>
              <a:latin typeface="+mn-lt"/>
              <a:ea typeface="+mn-ea"/>
              <a:cs typeface="+mn-cs"/>
            </a:rPr>
            <a:t>いるが、全国平均や類似団体平均と比較すると大幅に下回っている。しかし、</a:t>
          </a:r>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教育施設の建替事業が集中することで多額の起債新規発行が予定されており、数値の急激な悪化も予測される。そのため、新たな財源確保</a:t>
          </a:r>
          <a:r>
            <a:rPr kumimoji="1" lang="ja-JP" altLang="en-US" sz="1100">
              <a:solidFill>
                <a:sysClr val="windowText" lastClr="000000"/>
              </a:solidFill>
              <a:effectLst/>
              <a:latin typeface="+mn-lt"/>
              <a:ea typeface="+mn-ea"/>
              <a:cs typeface="+mn-cs"/>
            </a:rPr>
            <a:t>への</a:t>
          </a:r>
          <a:r>
            <a:rPr kumimoji="1" lang="ja-JP" altLang="ja-JP" sz="1100">
              <a:solidFill>
                <a:sysClr val="windowText" lastClr="000000"/>
              </a:solidFill>
              <a:effectLst/>
              <a:latin typeface="+mn-lt"/>
              <a:ea typeface="+mn-ea"/>
              <a:cs typeface="+mn-cs"/>
            </a:rPr>
            <a:t>取組強化が急務である。</a:t>
          </a:r>
          <a:endParaRPr lang="ja-JP" altLang="ja-JP">
            <a:solidFill>
              <a:sysClr val="windowText" lastClr="000000"/>
            </a:solidFill>
            <a:effectLst/>
          </a:endParaRPr>
        </a:p>
        <a:p>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7D99AE9-BBE5-4A35-AD86-B7148C5A92C6}"/>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5DC0A68-DB35-4AE0-B9F7-AA63034D12F2}"/>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A9B6A35-8104-4292-A02B-019D32228E52}"/>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2491B243-E88E-4A69-8266-940FFECCEAA4}"/>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0B6729C-F622-49B6-9A8E-7CC2268EF87E}"/>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8EF26F03-51D9-452C-B83C-A4012DD2C37A}"/>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099B8685-6C7B-455C-BFBD-629FC7C6B3F7}"/>
            </a:ext>
          </a:extLst>
        </xdr:cNvPr>
        <xdr:cNvSpPr txBox="1"/>
      </xdr:nvSpPr>
      <xdr:spPr>
        <a:xfrm>
          <a:off x="9486041" y="550789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5579DCD5-C476-4975-B6F7-777F8B7EAA04}"/>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81DC0CB1-9EA4-42A9-B9BB-1A72BEE63059}"/>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56DAB24-60A7-4AB9-BA06-5650DB3EAAC4}"/>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9A65FC34-D7B8-43C8-A44F-85BC3C710919}"/>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D6CADF0B-7D16-4607-9B33-0F5FC54269C0}"/>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26CBD299-73E0-4FFE-97BE-1937C6AED024}"/>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78BD8579-F7CE-40B6-A2C4-82E83BF3EA00}"/>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1F86B466-CFE8-4595-B39B-2C4393E94A02}"/>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BDD6F3B-6804-4102-A6BB-CC55290BC4D4}"/>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CE8C1756-AD2F-4EC4-B96C-51810EDDB105}"/>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E593D78D-77AA-4740-B617-D7198C185693}"/>
            </a:ext>
          </a:extLst>
        </xdr:cNvPr>
        <xdr:cNvCxnSpPr/>
      </xdr:nvCxnSpPr>
      <xdr:spPr>
        <a:xfrm flipV="1">
          <a:off x="13027660" y="439084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76047D7E-43D2-4DAC-A518-6CAF961F8199}"/>
            </a:ext>
          </a:extLst>
        </xdr:cNvPr>
        <xdr:cNvSpPr txBox="1"/>
      </xdr:nvSpPr>
      <xdr:spPr>
        <a:xfrm>
          <a:off x="13080365" y="58169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2A577DEA-734C-470A-BF93-380D4DCE8644}"/>
            </a:ext>
          </a:extLst>
        </xdr:cNvPr>
        <xdr:cNvCxnSpPr/>
      </xdr:nvCxnSpPr>
      <xdr:spPr>
        <a:xfrm>
          <a:off x="12963525" y="5813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DC2E27C-5ADF-4754-8C3F-0784639CC143}"/>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FBC89949-6B52-4F62-96A7-48D5600DF0CF}"/>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2" name="債務償還比率平均値テキスト">
          <a:extLst>
            <a:ext uri="{FF2B5EF4-FFF2-40B4-BE49-F238E27FC236}">
              <a16:creationId xmlns:a16="http://schemas.microsoft.com/office/drawing/2014/main" id="{E72DEA86-4F2D-48A6-A2D1-7596A48E249D}"/>
            </a:ext>
          </a:extLst>
        </xdr:cNvPr>
        <xdr:cNvSpPr txBox="1"/>
      </xdr:nvSpPr>
      <xdr:spPr>
        <a:xfrm>
          <a:off x="13080365" y="4765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0ADC4E9F-3336-46AE-891B-96B9F17184DD}"/>
            </a:ext>
          </a:extLst>
        </xdr:cNvPr>
        <xdr:cNvSpPr/>
      </xdr:nvSpPr>
      <xdr:spPr>
        <a:xfrm>
          <a:off x="13001625" y="47867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2C84C153-9560-4960-BEF6-3AC115517A2E}"/>
            </a:ext>
          </a:extLst>
        </xdr:cNvPr>
        <xdr:cNvSpPr/>
      </xdr:nvSpPr>
      <xdr:spPr>
        <a:xfrm>
          <a:off x="12359005" y="47901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D9000A9C-B995-49F1-9337-DF8D050C344C}"/>
            </a:ext>
          </a:extLst>
        </xdr:cNvPr>
        <xdr:cNvSpPr/>
      </xdr:nvSpPr>
      <xdr:spPr>
        <a:xfrm>
          <a:off x="11688445" y="4794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3C2F0509-7FF9-405F-BFE8-8623AB58EF84}"/>
            </a:ext>
          </a:extLst>
        </xdr:cNvPr>
        <xdr:cNvSpPr/>
      </xdr:nvSpPr>
      <xdr:spPr>
        <a:xfrm>
          <a:off x="11017885" y="4751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E3546410-DFF8-40E2-ABB5-368F4CD4AB8C}"/>
            </a:ext>
          </a:extLst>
        </xdr:cNvPr>
        <xdr:cNvSpPr/>
      </xdr:nvSpPr>
      <xdr:spPr>
        <a:xfrm>
          <a:off x="10347325" y="489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CF288D6-4921-4B9F-9F66-F6E6854C6FCA}"/>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D1A9FF-E822-4A40-A210-044AD08E3F29}"/>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85DEC28-7A9F-43D8-8BA8-FB6B3D0DC3FE}"/>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A0A20EA-B168-4CCF-9B0D-C25884F68D73}"/>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DC1899F-9924-4E38-8CDC-E085F6DBAC03}"/>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117559</xdr:rowOff>
    </xdr:from>
    <xdr:to>
      <xdr:col>76</xdr:col>
      <xdr:colOff>73025</xdr:colOff>
      <xdr:row>28</xdr:row>
      <xdr:rowOff>47709</xdr:rowOff>
    </xdr:to>
    <xdr:sp macro="" textlink="">
      <xdr:nvSpPr>
        <xdr:cNvPr id="153" name="楕円 152">
          <a:extLst>
            <a:ext uri="{FF2B5EF4-FFF2-40B4-BE49-F238E27FC236}">
              <a16:creationId xmlns:a16="http://schemas.microsoft.com/office/drawing/2014/main" id="{51AE008F-4E77-4D44-A7B0-3D8F52CA865A}"/>
            </a:ext>
          </a:extLst>
        </xdr:cNvPr>
        <xdr:cNvSpPr/>
      </xdr:nvSpPr>
      <xdr:spPr>
        <a:xfrm>
          <a:off x="13001625" y="46438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140436</xdr:rowOff>
    </xdr:from>
    <xdr:ext cx="469744" cy="259045"/>
    <xdr:sp macro="" textlink="">
      <xdr:nvSpPr>
        <xdr:cNvPr id="154" name="債務償還比率該当値テキスト">
          <a:extLst>
            <a:ext uri="{FF2B5EF4-FFF2-40B4-BE49-F238E27FC236}">
              <a16:creationId xmlns:a16="http://schemas.microsoft.com/office/drawing/2014/main" id="{C17CDA14-CEBF-40F6-A9FA-30586D4617EA}"/>
            </a:ext>
          </a:extLst>
        </xdr:cNvPr>
        <xdr:cNvSpPr txBox="1"/>
      </xdr:nvSpPr>
      <xdr:spPr>
        <a:xfrm>
          <a:off x="13080365" y="449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82913</xdr:rowOff>
    </xdr:from>
    <xdr:to>
      <xdr:col>72</xdr:col>
      <xdr:colOff>123825</xdr:colOff>
      <xdr:row>28</xdr:row>
      <xdr:rowOff>13063</xdr:rowOff>
    </xdr:to>
    <xdr:sp macro="" textlink="">
      <xdr:nvSpPr>
        <xdr:cNvPr id="155" name="楕円 154">
          <a:extLst>
            <a:ext uri="{FF2B5EF4-FFF2-40B4-BE49-F238E27FC236}">
              <a16:creationId xmlns:a16="http://schemas.microsoft.com/office/drawing/2014/main" id="{7ADC14AF-376E-4449-AB64-56151BF2B0A8}"/>
            </a:ext>
          </a:extLst>
        </xdr:cNvPr>
        <xdr:cNvSpPr/>
      </xdr:nvSpPr>
      <xdr:spPr>
        <a:xfrm>
          <a:off x="12359005" y="46091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133713</xdr:rowOff>
    </xdr:from>
    <xdr:to>
      <xdr:col>76</xdr:col>
      <xdr:colOff>22225</xdr:colOff>
      <xdr:row>27</xdr:row>
      <xdr:rowOff>168359</xdr:rowOff>
    </xdr:to>
    <xdr:cxnSp macro="">
      <xdr:nvCxnSpPr>
        <xdr:cNvPr id="156" name="直線コネクタ 155">
          <a:extLst>
            <a:ext uri="{FF2B5EF4-FFF2-40B4-BE49-F238E27FC236}">
              <a16:creationId xmlns:a16="http://schemas.microsoft.com/office/drawing/2014/main" id="{E0A150FC-17EB-4CC1-8492-82D6303BFA6B}"/>
            </a:ext>
          </a:extLst>
        </xdr:cNvPr>
        <xdr:cNvCxnSpPr/>
      </xdr:nvCxnSpPr>
      <xdr:spPr>
        <a:xfrm>
          <a:off x="12409805" y="4659993"/>
          <a:ext cx="619760" cy="3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73660</xdr:rowOff>
    </xdr:from>
    <xdr:to>
      <xdr:col>68</xdr:col>
      <xdr:colOff>123825</xdr:colOff>
      <xdr:row>28</xdr:row>
      <xdr:rowOff>3810</xdr:rowOff>
    </xdr:to>
    <xdr:sp macro="" textlink="">
      <xdr:nvSpPr>
        <xdr:cNvPr id="157" name="楕円 156">
          <a:extLst>
            <a:ext uri="{FF2B5EF4-FFF2-40B4-BE49-F238E27FC236}">
              <a16:creationId xmlns:a16="http://schemas.microsoft.com/office/drawing/2014/main" id="{93F94DD9-16A8-4610-9926-D41A9B44C0F4}"/>
            </a:ext>
          </a:extLst>
        </xdr:cNvPr>
        <xdr:cNvSpPr/>
      </xdr:nvSpPr>
      <xdr:spPr>
        <a:xfrm>
          <a:off x="11688445" y="4599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124460</xdr:rowOff>
    </xdr:from>
    <xdr:to>
      <xdr:col>72</xdr:col>
      <xdr:colOff>73025</xdr:colOff>
      <xdr:row>27</xdr:row>
      <xdr:rowOff>133713</xdr:rowOff>
    </xdr:to>
    <xdr:cxnSp macro="">
      <xdr:nvCxnSpPr>
        <xdr:cNvPr id="158" name="直線コネクタ 157">
          <a:extLst>
            <a:ext uri="{FF2B5EF4-FFF2-40B4-BE49-F238E27FC236}">
              <a16:creationId xmlns:a16="http://schemas.microsoft.com/office/drawing/2014/main" id="{245A101C-F569-49BF-9659-A72B34AF8168}"/>
            </a:ext>
          </a:extLst>
        </xdr:cNvPr>
        <xdr:cNvCxnSpPr/>
      </xdr:nvCxnSpPr>
      <xdr:spPr>
        <a:xfrm>
          <a:off x="11739245" y="4650740"/>
          <a:ext cx="67056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71706</xdr:rowOff>
    </xdr:from>
    <xdr:to>
      <xdr:col>64</xdr:col>
      <xdr:colOff>123825</xdr:colOff>
      <xdr:row>28</xdr:row>
      <xdr:rowOff>1856</xdr:rowOff>
    </xdr:to>
    <xdr:sp macro="" textlink="">
      <xdr:nvSpPr>
        <xdr:cNvPr id="159" name="楕円 158">
          <a:extLst>
            <a:ext uri="{FF2B5EF4-FFF2-40B4-BE49-F238E27FC236}">
              <a16:creationId xmlns:a16="http://schemas.microsoft.com/office/drawing/2014/main" id="{C23E51C3-2FE9-411D-BF43-0FC82A8BC582}"/>
            </a:ext>
          </a:extLst>
        </xdr:cNvPr>
        <xdr:cNvSpPr/>
      </xdr:nvSpPr>
      <xdr:spPr>
        <a:xfrm>
          <a:off x="11017885" y="45979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122506</xdr:rowOff>
    </xdr:from>
    <xdr:to>
      <xdr:col>68</xdr:col>
      <xdr:colOff>73025</xdr:colOff>
      <xdr:row>27</xdr:row>
      <xdr:rowOff>124460</xdr:rowOff>
    </xdr:to>
    <xdr:cxnSp macro="">
      <xdr:nvCxnSpPr>
        <xdr:cNvPr id="160" name="直線コネクタ 159">
          <a:extLst>
            <a:ext uri="{FF2B5EF4-FFF2-40B4-BE49-F238E27FC236}">
              <a16:creationId xmlns:a16="http://schemas.microsoft.com/office/drawing/2014/main" id="{E05038B6-E33D-4512-BF69-431F2B5CC414}"/>
            </a:ext>
          </a:extLst>
        </xdr:cNvPr>
        <xdr:cNvCxnSpPr/>
      </xdr:nvCxnSpPr>
      <xdr:spPr>
        <a:xfrm>
          <a:off x="11068685" y="4648786"/>
          <a:ext cx="670560" cy="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75752</xdr:rowOff>
    </xdr:from>
    <xdr:to>
      <xdr:col>60</xdr:col>
      <xdr:colOff>123825</xdr:colOff>
      <xdr:row>29</xdr:row>
      <xdr:rowOff>5902</xdr:rowOff>
    </xdr:to>
    <xdr:sp macro="" textlink="">
      <xdr:nvSpPr>
        <xdr:cNvPr id="161" name="楕円 160">
          <a:extLst>
            <a:ext uri="{FF2B5EF4-FFF2-40B4-BE49-F238E27FC236}">
              <a16:creationId xmlns:a16="http://schemas.microsoft.com/office/drawing/2014/main" id="{8C86C488-1B73-47B4-B2A4-ECA58EEDEDC3}"/>
            </a:ext>
          </a:extLst>
        </xdr:cNvPr>
        <xdr:cNvSpPr/>
      </xdr:nvSpPr>
      <xdr:spPr>
        <a:xfrm>
          <a:off x="10347325" y="47696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122506</xdr:rowOff>
    </xdr:from>
    <xdr:to>
      <xdr:col>64</xdr:col>
      <xdr:colOff>73025</xdr:colOff>
      <xdr:row>28</xdr:row>
      <xdr:rowOff>126552</xdr:rowOff>
    </xdr:to>
    <xdr:cxnSp macro="">
      <xdr:nvCxnSpPr>
        <xdr:cNvPr id="162" name="直線コネクタ 161">
          <a:extLst>
            <a:ext uri="{FF2B5EF4-FFF2-40B4-BE49-F238E27FC236}">
              <a16:creationId xmlns:a16="http://schemas.microsoft.com/office/drawing/2014/main" id="{3C423FDC-9145-4FD6-8015-154D9BFEB762}"/>
            </a:ext>
          </a:extLst>
        </xdr:cNvPr>
        <xdr:cNvCxnSpPr/>
      </xdr:nvCxnSpPr>
      <xdr:spPr>
        <a:xfrm flipV="1">
          <a:off x="10398125" y="4648786"/>
          <a:ext cx="670560" cy="17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95756F53-B997-414A-B9DD-7BB5792772AC}"/>
            </a:ext>
          </a:extLst>
        </xdr:cNvPr>
        <xdr:cNvSpPr txBox="1"/>
      </xdr:nvSpPr>
      <xdr:spPr>
        <a:xfrm>
          <a:off x="12185092" y="4879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0BCA1ED0-CDB5-456C-8142-213D9E9BCFE8}"/>
            </a:ext>
          </a:extLst>
        </xdr:cNvPr>
        <xdr:cNvSpPr txBox="1"/>
      </xdr:nvSpPr>
      <xdr:spPr>
        <a:xfrm>
          <a:off x="11527232" y="488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5" name="n_3aveValue債務償還比率">
          <a:extLst>
            <a:ext uri="{FF2B5EF4-FFF2-40B4-BE49-F238E27FC236}">
              <a16:creationId xmlns:a16="http://schemas.microsoft.com/office/drawing/2014/main" id="{894359A1-9E2A-4F91-BC1D-23764DF4B601}"/>
            </a:ext>
          </a:extLst>
        </xdr:cNvPr>
        <xdr:cNvSpPr txBox="1"/>
      </xdr:nvSpPr>
      <xdr:spPr>
        <a:xfrm>
          <a:off x="10856672" y="484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6" name="n_4aveValue債務償還比率">
          <a:extLst>
            <a:ext uri="{FF2B5EF4-FFF2-40B4-BE49-F238E27FC236}">
              <a16:creationId xmlns:a16="http://schemas.microsoft.com/office/drawing/2014/main" id="{668EC6B1-A01E-4C87-88E0-AA86D2E6D042}"/>
            </a:ext>
          </a:extLst>
        </xdr:cNvPr>
        <xdr:cNvSpPr txBox="1"/>
      </xdr:nvSpPr>
      <xdr:spPr>
        <a:xfrm>
          <a:off x="10186112" y="499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29590</xdr:rowOff>
    </xdr:from>
    <xdr:ext cx="469744" cy="259045"/>
    <xdr:sp macro="" textlink="">
      <xdr:nvSpPr>
        <xdr:cNvPr id="167" name="n_1mainValue債務償還比率">
          <a:extLst>
            <a:ext uri="{FF2B5EF4-FFF2-40B4-BE49-F238E27FC236}">
              <a16:creationId xmlns:a16="http://schemas.microsoft.com/office/drawing/2014/main" id="{06FAF71C-6983-414E-872A-D74D7056142E}"/>
            </a:ext>
          </a:extLst>
        </xdr:cNvPr>
        <xdr:cNvSpPr txBox="1"/>
      </xdr:nvSpPr>
      <xdr:spPr>
        <a:xfrm>
          <a:off x="12185092" y="438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20337</xdr:rowOff>
    </xdr:from>
    <xdr:ext cx="469744" cy="259045"/>
    <xdr:sp macro="" textlink="">
      <xdr:nvSpPr>
        <xdr:cNvPr id="168" name="n_2mainValue債務償還比率">
          <a:extLst>
            <a:ext uri="{FF2B5EF4-FFF2-40B4-BE49-F238E27FC236}">
              <a16:creationId xmlns:a16="http://schemas.microsoft.com/office/drawing/2014/main" id="{00F1E15E-8BF7-4A50-A344-2E50EE022F6B}"/>
            </a:ext>
          </a:extLst>
        </xdr:cNvPr>
        <xdr:cNvSpPr txBox="1"/>
      </xdr:nvSpPr>
      <xdr:spPr>
        <a:xfrm>
          <a:off x="11527232" y="437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18383</xdr:rowOff>
    </xdr:from>
    <xdr:ext cx="469744" cy="259045"/>
    <xdr:sp macro="" textlink="">
      <xdr:nvSpPr>
        <xdr:cNvPr id="169" name="n_3mainValue債務償還比率">
          <a:extLst>
            <a:ext uri="{FF2B5EF4-FFF2-40B4-BE49-F238E27FC236}">
              <a16:creationId xmlns:a16="http://schemas.microsoft.com/office/drawing/2014/main" id="{B9CAF107-F3DD-42CF-8005-DD3ACF3038F1}"/>
            </a:ext>
          </a:extLst>
        </xdr:cNvPr>
        <xdr:cNvSpPr txBox="1"/>
      </xdr:nvSpPr>
      <xdr:spPr>
        <a:xfrm>
          <a:off x="10856672" y="4377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22429</xdr:rowOff>
    </xdr:from>
    <xdr:ext cx="469744" cy="259045"/>
    <xdr:sp macro="" textlink="">
      <xdr:nvSpPr>
        <xdr:cNvPr id="170" name="n_4mainValue債務償還比率">
          <a:extLst>
            <a:ext uri="{FF2B5EF4-FFF2-40B4-BE49-F238E27FC236}">
              <a16:creationId xmlns:a16="http://schemas.microsoft.com/office/drawing/2014/main" id="{F996BECB-1DBA-45F3-BC81-22F52BD644A1}"/>
            </a:ext>
          </a:extLst>
        </xdr:cNvPr>
        <xdr:cNvSpPr txBox="1"/>
      </xdr:nvSpPr>
      <xdr:spPr>
        <a:xfrm>
          <a:off x="10186112" y="454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16C9202-FD20-4920-BA42-CD0F2CF0DCF2}"/>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F4DE6BAA-A26B-40FA-AB8C-B645DF1E6D30}"/>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F3B4EA6D-98A9-4DF8-9236-B267934C689F}"/>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EE90B90-3E89-44CA-931A-3E8644DBF835}"/>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A8799BC-53FE-49A8-8286-DA9F02182639}"/>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A7AB221-D22E-4705-9B60-6F9DDFA27160}"/>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C00225-0EAF-4B20-8E35-0508B3C6CA7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525A79-5186-49C6-A56D-8C5C8BFB59D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3D74858-224B-45D5-A1D9-981EAA0477C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8B2DB32-1260-4773-BB45-B0D9F0F4580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C79DD88-8638-4DAD-B16C-63C026DF954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02E4F9-E0EE-4E4C-96B8-7AB2BB3E94E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A167C56-544A-43A9-B813-949BE59C182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32DB761-437A-43BF-B96E-D4A3A0093A8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FE491C-79E5-40E1-A449-D043BA80872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38DA6B-76B5-4A33-A355-7C91255AB8E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C0288F-3D98-485D-9D2C-2BE58C054BC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7346F9B-2495-49F3-A601-296B1B706AC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7E12A7-88F1-4CE8-B9CE-C3985D3985B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DD2F38-14FF-4B72-96FF-571716DE895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C18BBE-89FC-46EB-83FA-29D4514C5A7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23F0FD1-0DDA-4270-A4DD-8988D6D82ED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FBD119-DEFE-4DAB-ABEA-8DD64D69B46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2544AE8-AC5F-4122-8553-60048407846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411D5F-48B4-4863-BFDC-92F8DEAB32F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4ED5D7-D3BF-4F0F-A563-7B73B73C37B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82A437-AD30-4F23-AAD2-A4D1CDC9B95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6BF4E0-2FD4-4D21-8FAE-F8EF3A096D5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0F7237-88C6-4C46-A197-550F38BE62D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827821-9A46-4ADB-8FB8-6714EB41D20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856FC5-B36A-4E16-A6ED-A280991F5BF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13F9008-CE33-4C3E-B8E2-2CEAE593083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E47909-112B-492E-B3B0-E11915F13AA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09DDCA-0116-40CE-969F-21BF939839A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A0B7C7-82F0-456D-978D-31DF460459E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4C5399-3B93-4FE2-8F33-E103C4BA040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C992BC-C8EE-4213-A1A6-993A19C3095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6B19ECE-B91C-47D9-989D-629F895D2EA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1DE100-4E83-4D73-8F42-4E9C11E2007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1187C2-5771-428E-A477-A3957E15FC6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72EAC9-D01B-4783-9966-D049805AF85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08ED385-B865-420A-823B-56C605598B4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97833E-838F-44BE-A946-004A2E41C0C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806D68-8F20-475C-8D72-85D4166E37F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45AC3FC-42DF-4206-9881-0ADC169FA09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D504FF4-35D3-4C56-9349-D5078FC6552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B9E1CF-4E40-40C4-860C-C7878A456FE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5F17977-9B08-48BA-9532-828BA15FA75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15BDCF0-2DB5-4D54-910C-27E6E108B17E}"/>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1FEECBF-27FB-455F-B783-EC70065AE04C}"/>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92BD188-7886-41D8-BC46-0553F751AE5C}"/>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DAEE90D-522E-454B-84C7-D0D9D2E802BB}"/>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DDBFDC5-6E63-456A-952D-B39E70CE2A3F}"/>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EA93E3B-0349-4725-9DFD-07A283D8471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81A2121-ACCB-43E5-BB6A-963A78629EA4}"/>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3377393-FBCF-46AA-BB1F-701DA9F11B9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39483AC-548D-4396-8DDB-300AAFB1728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F9EA115-3D4E-4FE0-9586-368EE6A6AC6E}"/>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6D5A9B1-A467-4D05-BF8A-726575B2E3D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A90D86B7-375A-4262-83C2-FDC7D94F6338}"/>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F97CEDB0-7ECC-4439-B85F-DFF29368045D}"/>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1831F775-C9F4-4291-B196-0CC2C1469642}"/>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AE99C1C5-CA5B-45CC-9E26-E2B878F6EB86}"/>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436FED9A-052E-4F4C-89B7-3816F6984314}"/>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088A0E31-2001-4578-91F3-91284BA22A47}"/>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18D73022-DE39-4F1E-B9E6-CC2B282467D0}"/>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BDA94691-2696-4350-BDFD-AE15C01A2406}"/>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754CFDF2-2F5A-426E-8C6C-BD8CC9957A93}"/>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7E04CCB0-11A1-4917-B50F-24EC2C8E686B}"/>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CE010E5A-86A2-4410-A713-24DC9C70AECE}"/>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7501386-E1C6-478E-8538-50B90EF2812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D8383F4-72A4-4493-B439-88ED1C95ECB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CC1765E-B2E7-439A-9071-8B639B190AC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A10FB15-B1A8-468A-A6A2-2989957963B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5345709-FD12-44D6-8570-33E80106E09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27686</xdr:rowOff>
    </xdr:from>
    <xdr:to>
      <xdr:col>24</xdr:col>
      <xdr:colOff>114300</xdr:colOff>
      <xdr:row>36</xdr:row>
      <xdr:rowOff>129286</xdr:rowOff>
    </xdr:to>
    <xdr:sp macro="" textlink="">
      <xdr:nvSpPr>
        <xdr:cNvPr id="71" name="楕円 70">
          <a:extLst>
            <a:ext uri="{FF2B5EF4-FFF2-40B4-BE49-F238E27FC236}">
              <a16:creationId xmlns:a16="http://schemas.microsoft.com/office/drawing/2014/main" id="{1C26C522-2FA6-48AF-8F5A-298D43BCAEA1}"/>
            </a:ext>
          </a:extLst>
        </xdr:cNvPr>
        <xdr:cNvSpPr/>
      </xdr:nvSpPr>
      <xdr:spPr>
        <a:xfrm>
          <a:off x="403606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50563</xdr:rowOff>
    </xdr:from>
    <xdr:ext cx="405111" cy="259045"/>
    <xdr:sp macro="" textlink="">
      <xdr:nvSpPr>
        <xdr:cNvPr id="72" name="【道路】&#10;有形固定資産減価償却率該当値テキスト">
          <a:extLst>
            <a:ext uri="{FF2B5EF4-FFF2-40B4-BE49-F238E27FC236}">
              <a16:creationId xmlns:a16="http://schemas.microsoft.com/office/drawing/2014/main" id="{3F8D1BCA-1355-4C13-8CAA-3AC25E1C8B10}"/>
            </a:ext>
          </a:extLst>
        </xdr:cNvPr>
        <xdr:cNvSpPr txBox="1"/>
      </xdr:nvSpPr>
      <xdr:spPr>
        <a:xfrm>
          <a:off x="4124960" y="591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9398</xdr:rowOff>
    </xdr:from>
    <xdr:to>
      <xdr:col>20</xdr:col>
      <xdr:colOff>38100</xdr:colOff>
      <xdr:row>36</xdr:row>
      <xdr:rowOff>110998</xdr:rowOff>
    </xdr:to>
    <xdr:sp macro="" textlink="">
      <xdr:nvSpPr>
        <xdr:cNvPr id="73" name="楕円 72">
          <a:extLst>
            <a:ext uri="{FF2B5EF4-FFF2-40B4-BE49-F238E27FC236}">
              <a16:creationId xmlns:a16="http://schemas.microsoft.com/office/drawing/2014/main" id="{F37F164C-132D-485E-8F55-164256ECFF07}"/>
            </a:ext>
          </a:extLst>
        </xdr:cNvPr>
        <xdr:cNvSpPr/>
      </xdr:nvSpPr>
      <xdr:spPr>
        <a:xfrm>
          <a:off x="3312160" y="60444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60198</xdr:rowOff>
    </xdr:from>
    <xdr:to>
      <xdr:col>24</xdr:col>
      <xdr:colOff>63500</xdr:colOff>
      <xdr:row>36</xdr:row>
      <xdr:rowOff>78486</xdr:rowOff>
    </xdr:to>
    <xdr:cxnSp macro="">
      <xdr:nvCxnSpPr>
        <xdr:cNvPr id="74" name="直線コネクタ 73">
          <a:extLst>
            <a:ext uri="{FF2B5EF4-FFF2-40B4-BE49-F238E27FC236}">
              <a16:creationId xmlns:a16="http://schemas.microsoft.com/office/drawing/2014/main" id="{7D3A284D-2A7C-4C6A-8656-A89556638D33}"/>
            </a:ext>
          </a:extLst>
        </xdr:cNvPr>
        <xdr:cNvCxnSpPr/>
      </xdr:nvCxnSpPr>
      <xdr:spPr>
        <a:xfrm>
          <a:off x="3355340" y="6095238"/>
          <a:ext cx="7315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151130</xdr:rowOff>
    </xdr:from>
    <xdr:to>
      <xdr:col>15</xdr:col>
      <xdr:colOff>101600</xdr:colOff>
      <xdr:row>36</xdr:row>
      <xdr:rowOff>81280</xdr:rowOff>
    </xdr:to>
    <xdr:sp macro="" textlink="">
      <xdr:nvSpPr>
        <xdr:cNvPr id="75" name="楕円 74">
          <a:extLst>
            <a:ext uri="{FF2B5EF4-FFF2-40B4-BE49-F238E27FC236}">
              <a16:creationId xmlns:a16="http://schemas.microsoft.com/office/drawing/2014/main" id="{897F4979-3EFB-4403-8BA4-21DD63E5F2D0}"/>
            </a:ext>
          </a:extLst>
        </xdr:cNvPr>
        <xdr:cNvSpPr/>
      </xdr:nvSpPr>
      <xdr:spPr>
        <a:xfrm>
          <a:off x="2514600" y="601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30480</xdr:rowOff>
    </xdr:from>
    <xdr:to>
      <xdr:col>19</xdr:col>
      <xdr:colOff>177800</xdr:colOff>
      <xdr:row>36</xdr:row>
      <xdr:rowOff>60198</xdr:rowOff>
    </xdr:to>
    <xdr:cxnSp macro="">
      <xdr:nvCxnSpPr>
        <xdr:cNvPr id="76" name="直線コネクタ 75">
          <a:extLst>
            <a:ext uri="{FF2B5EF4-FFF2-40B4-BE49-F238E27FC236}">
              <a16:creationId xmlns:a16="http://schemas.microsoft.com/office/drawing/2014/main" id="{649A2720-C514-4CEC-A818-4B7B34A427A4}"/>
            </a:ext>
          </a:extLst>
        </xdr:cNvPr>
        <xdr:cNvCxnSpPr/>
      </xdr:nvCxnSpPr>
      <xdr:spPr>
        <a:xfrm>
          <a:off x="2565400" y="6065520"/>
          <a:ext cx="78994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114554</xdr:rowOff>
    </xdr:from>
    <xdr:to>
      <xdr:col>10</xdr:col>
      <xdr:colOff>165100</xdr:colOff>
      <xdr:row>36</xdr:row>
      <xdr:rowOff>44704</xdr:rowOff>
    </xdr:to>
    <xdr:sp macro="" textlink="">
      <xdr:nvSpPr>
        <xdr:cNvPr id="77" name="楕円 76">
          <a:extLst>
            <a:ext uri="{FF2B5EF4-FFF2-40B4-BE49-F238E27FC236}">
              <a16:creationId xmlns:a16="http://schemas.microsoft.com/office/drawing/2014/main" id="{B8E63D12-37F8-49CA-B6A8-ECE0A660059E}"/>
            </a:ext>
          </a:extLst>
        </xdr:cNvPr>
        <xdr:cNvSpPr/>
      </xdr:nvSpPr>
      <xdr:spPr>
        <a:xfrm>
          <a:off x="1739900" y="5981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165354</xdr:rowOff>
    </xdr:from>
    <xdr:to>
      <xdr:col>15</xdr:col>
      <xdr:colOff>50800</xdr:colOff>
      <xdr:row>36</xdr:row>
      <xdr:rowOff>30480</xdr:rowOff>
    </xdr:to>
    <xdr:cxnSp macro="">
      <xdr:nvCxnSpPr>
        <xdr:cNvPr id="78" name="直線コネクタ 77">
          <a:extLst>
            <a:ext uri="{FF2B5EF4-FFF2-40B4-BE49-F238E27FC236}">
              <a16:creationId xmlns:a16="http://schemas.microsoft.com/office/drawing/2014/main" id="{D5997149-ABB7-4829-AD80-6F926B35FC4C}"/>
            </a:ext>
          </a:extLst>
        </xdr:cNvPr>
        <xdr:cNvCxnSpPr/>
      </xdr:nvCxnSpPr>
      <xdr:spPr>
        <a:xfrm>
          <a:off x="1790700" y="6032754"/>
          <a:ext cx="7747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80264</xdr:rowOff>
    </xdr:from>
    <xdr:to>
      <xdr:col>6</xdr:col>
      <xdr:colOff>38100</xdr:colOff>
      <xdr:row>36</xdr:row>
      <xdr:rowOff>10414</xdr:rowOff>
    </xdr:to>
    <xdr:sp macro="" textlink="">
      <xdr:nvSpPr>
        <xdr:cNvPr id="79" name="楕円 78">
          <a:extLst>
            <a:ext uri="{FF2B5EF4-FFF2-40B4-BE49-F238E27FC236}">
              <a16:creationId xmlns:a16="http://schemas.microsoft.com/office/drawing/2014/main" id="{A0BE8FD0-3361-434D-91F4-3EDEA2161E92}"/>
            </a:ext>
          </a:extLst>
        </xdr:cNvPr>
        <xdr:cNvSpPr/>
      </xdr:nvSpPr>
      <xdr:spPr>
        <a:xfrm>
          <a:off x="965200" y="59476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131064</xdr:rowOff>
    </xdr:from>
    <xdr:to>
      <xdr:col>10</xdr:col>
      <xdr:colOff>114300</xdr:colOff>
      <xdr:row>35</xdr:row>
      <xdr:rowOff>165354</xdr:rowOff>
    </xdr:to>
    <xdr:cxnSp macro="">
      <xdr:nvCxnSpPr>
        <xdr:cNvPr id="80" name="直線コネクタ 79">
          <a:extLst>
            <a:ext uri="{FF2B5EF4-FFF2-40B4-BE49-F238E27FC236}">
              <a16:creationId xmlns:a16="http://schemas.microsoft.com/office/drawing/2014/main" id="{AA8F9349-0F1B-461B-81CD-FB122142F71E}"/>
            </a:ext>
          </a:extLst>
        </xdr:cNvPr>
        <xdr:cNvCxnSpPr/>
      </xdr:nvCxnSpPr>
      <xdr:spPr>
        <a:xfrm>
          <a:off x="1008380" y="599846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77B945A5-FBE6-4EE5-A318-B318A51CA35C}"/>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3D83B27C-ECF4-4EC2-8F88-94F6CB46D9AC}"/>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943B83AE-298D-4344-90F6-E92F70432255}"/>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A8C438DD-D68A-462C-8D77-463EFBF9061C}"/>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127525</xdr:rowOff>
    </xdr:from>
    <xdr:ext cx="405111" cy="259045"/>
    <xdr:sp macro="" textlink="">
      <xdr:nvSpPr>
        <xdr:cNvPr id="85" name="n_1mainValue【道路】&#10;有形固定資産減価償却率">
          <a:extLst>
            <a:ext uri="{FF2B5EF4-FFF2-40B4-BE49-F238E27FC236}">
              <a16:creationId xmlns:a16="http://schemas.microsoft.com/office/drawing/2014/main" id="{5C186066-F8D0-4978-9E68-86BC0A1C5851}"/>
            </a:ext>
          </a:extLst>
        </xdr:cNvPr>
        <xdr:cNvSpPr txBox="1"/>
      </xdr:nvSpPr>
      <xdr:spPr>
        <a:xfrm>
          <a:off x="3170564" y="582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97807</xdr:rowOff>
    </xdr:from>
    <xdr:ext cx="405111" cy="259045"/>
    <xdr:sp macro="" textlink="">
      <xdr:nvSpPr>
        <xdr:cNvPr id="86" name="n_2mainValue【道路】&#10;有形固定資産減価償却率">
          <a:extLst>
            <a:ext uri="{FF2B5EF4-FFF2-40B4-BE49-F238E27FC236}">
              <a16:creationId xmlns:a16="http://schemas.microsoft.com/office/drawing/2014/main" id="{AFB3F6FA-95F5-465F-B3BE-6E61DF0931D3}"/>
            </a:ext>
          </a:extLst>
        </xdr:cNvPr>
        <xdr:cNvSpPr txBox="1"/>
      </xdr:nvSpPr>
      <xdr:spPr>
        <a:xfrm>
          <a:off x="238570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61231</xdr:rowOff>
    </xdr:from>
    <xdr:ext cx="405111" cy="259045"/>
    <xdr:sp macro="" textlink="">
      <xdr:nvSpPr>
        <xdr:cNvPr id="87" name="n_3mainValue【道路】&#10;有形固定資産減価償却率">
          <a:extLst>
            <a:ext uri="{FF2B5EF4-FFF2-40B4-BE49-F238E27FC236}">
              <a16:creationId xmlns:a16="http://schemas.microsoft.com/office/drawing/2014/main" id="{0C134401-AA14-4C09-87CC-31904B526F4E}"/>
            </a:ext>
          </a:extLst>
        </xdr:cNvPr>
        <xdr:cNvSpPr txBox="1"/>
      </xdr:nvSpPr>
      <xdr:spPr>
        <a:xfrm>
          <a:off x="1611004" y="576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6B0B46DC-57C1-41FA-B8B4-6D116D78BA9F}"/>
            </a:ext>
          </a:extLst>
        </xdr:cNvPr>
        <xdr:cNvSpPr txBox="1"/>
      </xdr:nvSpPr>
      <xdr:spPr>
        <a:xfrm>
          <a:off x="836304" y="572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81AEABB-3523-403C-9251-5F23E9572C7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277D1FE-BF21-440F-A9D3-E5AEA4EC89D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CF7E090-8DE7-470A-BEA2-99C9831EEB5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BA16A67-5654-4EF1-9CC0-43A7FE14B0C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BB4748F-3913-46EC-A6E8-A5376DAED27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C475EBD-8CCB-4CD7-BCC1-F94A48523CC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4B47E85-07C3-479D-BF34-61BB7EF48AA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57F56CA-455A-4842-91B7-5067B93DB3D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724900F-421B-482C-8EA8-085FD5F1BD1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7728165-1B30-4184-86C7-C9177906A7E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02E06E8-E9C9-4560-BF6E-A0CD0A739A8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2F546E7-75C2-4039-B78E-F703BA9422D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77CD6E6-7ACB-4027-A75F-B23F6D9E31F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5BFC9DD-B8B8-4F5F-B9CA-8C67B6F34279}"/>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1495F8E-0ADC-480D-878A-66B258B3AD4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69CAFD9-7518-411C-A5A2-32D018BE613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C2A6244-966D-4F35-B613-0CC87A1EDF4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17867CB-997F-418A-BAE2-565F71D79AC5}"/>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7383937-6BA6-49E1-AD89-0614617F058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2077470-CCDE-4CF5-A843-6BD041699F6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88878EC-DD69-49CF-9244-1ED1236CE6E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604BE1D-7B39-4EDD-85B6-96F565A32A1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D8E0EDF-DFE7-4B93-8712-A011D1F3C68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EBD5E1F3-E19E-4DCB-8C49-A1D4C62CCF9C}"/>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436DF041-7DF1-4577-999B-668BBF34AEF3}"/>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5847DC59-98A4-42ED-BA88-B37F758D01BA}"/>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B35F4A53-AD63-4CF6-B584-5B0078315BF4}"/>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8F97BE75-E933-422B-B2A1-FC52C8EC1CD8}"/>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3613B391-B571-4DD7-AFC4-07D77DC84F92}"/>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A1DF6171-A0A6-4E75-84CA-14282B78AD38}"/>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F89F6C9A-DE59-431E-9BCD-A91FDA7A4456}"/>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1A699168-9E7E-445D-8274-CE1A7D3A98C6}"/>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995955E2-C53B-44DC-8A23-B79DAA3F451D}"/>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52C5A4A5-DD40-402A-A8EB-6B7733DA1EDE}"/>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E428AFA-2C1D-4A19-AD99-0AF432BB14D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AB6E0DC-C3F0-432E-B28F-50256E6077B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055CAD2-C990-40C1-B7E0-D06E0C9199B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D6FD97D-A89E-4BED-A843-AF189CE4419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67EF05-4D0E-4A7D-BFC8-71AC50912EF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79502</xdr:rowOff>
    </xdr:from>
    <xdr:to>
      <xdr:col>55</xdr:col>
      <xdr:colOff>50800</xdr:colOff>
      <xdr:row>41</xdr:row>
      <xdr:rowOff>9652</xdr:rowOff>
    </xdr:to>
    <xdr:sp macro="" textlink="">
      <xdr:nvSpPr>
        <xdr:cNvPr id="128" name="楕円 127">
          <a:extLst>
            <a:ext uri="{FF2B5EF4-FFF2-40B4-BE49-F238E27FC236}">
              <a16:creationId xmlns:a16="http://schemas.microsoft.com/office/drawing/2014/main" id="{EA269DE2-841B-4828-B5AE-22CE4F1316C9}"/>
            </a:ext>
          </a:extLst>
        </xdr:cNvPr>
        <xdr:cNvSpPr/>
      </xdr:nvSpPr>
      <xdr:spPr>
        <a:xfrm>
          <a:off x="9192260" y="6785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57929</xdr:rowOff>
    </xdr:from>
    <xdr:ext cx="469744" cy="259045"/>
    <xdr:sp macro="" textlink="">
      <xdr:nvSpPr>
        <xdr:cNvPr id="129" name="【道路】&#10;一人当たり延長該当値テキスト">
          <a:extLst>
            <a:ext uri="{FF2B5EF4-FFF2-40B4-BE49-F238E27FC236}">
              <a16:creationId xmlns:a16="http://schemas.microsoft.com/office/drawing/2014/main" id="{A801D54D-4F4E-412E-8BE8-1EB48A9627AA}"/>
            </a:ext>
          </a:extLst>
        </xdr:cNvPr>
        <xdr:cNvSpPr txBox="1"/>
      </xdr:nvSpPr>
      <xdr:spPr>
        <a:xfrm>
          <a:off x="9258300"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78778</xdr:rowOff>
    </xdr:from>
    <xdr:to>
      <xdr:col>50</xdr:col>
      <xdr:colOff>165100</xdr:colOff>
      <xdr:row>41</xdr:row>
      <xdr:rowOff>8928</xdr:rowOff>
    </xdr:to>
    <xdr:sp macro="" textlink="">
      <xdr:nvSpPr>
        <xdr:cNvPr id="130" name="楕円 129">
          <a:extLst>
            <a:ext uri="{FF2B5EF4-FFF2-40B4-BE49-F238E27FC236}">
              <a16:creationId xmlns:a16="http://schemas.microsoft.com/office/drawing/2014/main" id="{85A70C47-649B-496F-87EA-614085068331}"/>
            </a:ext>
          </a:extLst>
        </xdr:cNvPr>
        <xdr:cNvSpPr/>
      </xdr:nvSpPr>
      <xdr:spPr>
        <a:xfrm>
          <a:off x="8445500" y="6784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129578</xdr:rowOff>
    </xdr:from>
    <xdr:to>
      <xdr:col>55</xdr:col>
      <xdr:colOff>0</xdr:colOff>
      <xdr:row>40</xdr:row>
      <xdr:rowOff>130302</xdr:rowOff>
    </xdr:to>
    <xdr:cxnSp macro="">
      <xdr:nvCxnSpPr>
        <xdr:cNvPr id="131" name="直線コネクタ 130">
          <a:extLst>
            <a:ext uri="{FF2B5EF4-FFF2-40B4-BE49-F238E27FC236}">
              <a16:creationId xmlns:a16="http://schemas.microsoft.com/office/drawing/2014/main" id="{DA234B6B-CC08-4A2F-822C-3398C4BFAB9A}"/>
            </a:ext>
          </a:extLst>
        </xdr:cNvPr>
        <xdr:cNvCxnSpPr/>
      </xdr:nvCxnSpPr>
      <xdr:spPr>
        <a:xfrm>
          <a:off x="8496300" y="6835178"/>
          <a:ext cx="7239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76454</xdr:rowOff>
    </xdr:from>
    <xdr:to>
      <xdr:col>46</xdr:col>
      <xdr:colOff>38100</xdr:colOff>
      <xdr:row>41</xdr:row>
      <xdr:rowOff>6604</xdr:rowOff>
    </xdr:to>
    <xdr:sp macro="" textlink="">
      <xdr:nvSpPr>
        <xdr:cNvPr id="132" name="楕円 131">
          <a:extLst>
            <a:ext uri="{FF2B5EF4-FFF2-40B4-BE49-F238E27FC236}">
              <a16:creationId xmlns:a16="http://schemas.microsoft.com/office/drawing/2014/main" id="{04C32389-20BD-4F53-9CF7-D4BB6D69C844}"/>
            </a:ext>
          </a:extLst>
        </xdr:cNvPr>
        <xdr:cNvSpPr/>
      </xdr:nvSpPr>
      <xdr:spPr>
        <a:xfrm>
          <a:off x="7670800" y="67820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127254</xdr:rowOff>
    </xdr:from>
    <xdr:to>
      <xdr:col>50</xdr:col>
      <xdr:colOff>114300</xdr:colOff>
      <xdr:row>40</xdr:row>
      <xdr:rowOff>129578</xdr:rowOff>
    </xdr:to>
    <xdr:cxnSp macro="">
      <xdr:nvCxnSpPr>
        <xdr:cNvPr id="133" name="直線コネクタ 132">
          <a:extLst>
            <a:ext uri="{FF2B5EF4-FFF2-40B4-BE49-F238E27FC236}">
              <a16:creationId xmlns:a16="http://schemas.microsoft.com/office/drawing/2014/main" id="{324F327E-B05E-4C20-BA89-A28ABC402F4A}"/>
            </a:ext>
          </a:extLst>
        </xdr:cNvPr>
        <xdr:cNvCxnSpPr/>
      </xdr:nvCxnSpPr>
      <xdr:spPr>
        <a:xfrm>
          <a:off x="7713980" y="6832854"/>
          <a:ext cx="78232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74320</xdr:rowOff>
    </xdr:from>
    <xdr:to>
      <xdr:col>41</xdr:col>
      <xdr:colOff>101600</xdr:colOff>
      <xdr:row>41</xdr:row>
      <xdr:rowOff>4470</xdr:rowOff>
    </xdr:to>
    <xdr:sp macro="" textlink="">
      <xdr:nvSpPr>
        <xdr:cNvPr id="134" name="楕円 133">
          <a:extLst>
            <a:ext uri="{FF2B5EF4-FFF2-40B4-BE49-F238E27FC236}">
              <a16:creationId xmlns:a16="http://schemas.microsoft.com/office/drawing/2014/main" id="{19513200-9ADF-477A-9D40-B6C0D6319BC3}"/>
            </a:ext>
          </a:extLst>
        </xdr:cNvPr>
        <xdr:cNvSpPr/>
      </xdr:nvSpPr>
      <xdr:spPr>
        <a:xfrm>
          <a:off x="6873240" y="677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125120</xdr:rowOff>
    </xdr:from>
    <xdr:to>
      <xdr:col>45</xdr:col>
      <xdr:colOff>177800</xdr:colOff>
      <xdr:row>40</xdr:row>
      <xdr:rowOff>127254</xdr:rowOff>
    </xdr:to>
    <xdr:cxnSp macro="">
      <xdr:nvCxnSpPr>
        <xdr:cNvPr id="135" name="直線コネクタ 134">
          <a:extLst>
            <a:ext uri="{FF2B5EF4-FFF2-40B4-BE49-F238E27FC236}">
              <a16:creationId xmlns:a16="http://schemas.microsoft.com/office/drawing/2014/main" id="{6612C34B-610F-49B0-8171-754ADC57227E}"/>
            </a:ext>
          </a:extLst>
        </xdr:cNvPr>
        <xdr:cNvCxnSpPr/>
      </xdr:nvCxnSpPr>
      <xdr:spPr>
        <a:xfrm>
          <a:off x="6924040" y="6830720"/>
          <a:ext cx="78994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72796</xdr:rowOff>
    </xdr:from>
    <xdr:to>
      <xdr:col>36</xdr:col>
      <xdr:colOff>165100</xdr:colOff>
      <xdr:row>41</xdr:row>
      <xdr:rowOff>2946</xdr:rowOff>
    </xdr:to>
    <xdr:sp macro="" textlink="">
      <xdr:nvSpPr>
        <xdr:cNvPr id="136" name="楕円 135">
          <a:extLst>
            <a:ext uri="{FF2B5EF4-FFF2-40B4-BE49-F238E27FC236}">
              <a16:creationId xmlns:a16="http://schemas.microsoft.com/office/drawing/2014/main" id="{97BE406F-D200-4933-AFDB-80F2F9530B23}"/>
            </a:ext>
          </a:extLst>
        </xdr:cNvPr>
        <xdr:cNvSpPr/>
      </xdr:nvSpPr>
      <xdr:spPr>
        <a:xfrm>
          <a:off x="6098540" y="6778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123596</xdr:rowOff>
    </xdr:from>
    <xdr:to>
      <xdr:col>41</xdr:col>
      <xdr:colOff>50800</xdr:colOff>
      <xdr:row>40</xdr:row>
      <xdr:rowOff>125120</xdr:rowOff>
    </xdr:to>
    <xdr:cxnSp macro="">
      <xdr:nvCxnSpPr>
        <xdr:cNvPr id="137" name="直線コネクタ 136">
          <a:extLst>
            <a:ext uri="{FF2B5EF4-FFF2-40B4-BE49-F238E27FC236}">
              <a16:creationId xmlns:a16="http://schemas.microsoft.com/office/drawing/2014/main" id="{62F335EF-82A9-47F9-82B4-190EAF77C913}"/>
            </a:ext>
          </a:extLst>
        </xdr:cNvPr>
        <xdr:cNvCxnSpPr/>
      </xdr:nvCxnSpPr>
      <xdr:spPr>
        <a:xfrm>
          <a:off x="6149340" y="6829196"/>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65D8C8AF-8B6B-42B5-BE8A-7C93B8B58927}"/>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32326CF3-E76B-4F86-A10F-BCE6DB13CFC9}"/>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D9CD5C7A-1D16-4765-9D75-A670EDFC68D2}"/>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914E6042-2553-4F49-A978-147A7359C7BF}"/>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55</xdr:rowOff>
    </xdr:from>
    <xdr:ext cx="469744" cy="259045"/>
    <xdr:sp macro="" textlink="">
      <xdr:nvSpPr>
        <xdr:cNvPr id="142" name="n_1mainValue【道路】&#10;一人当たり延長">
          <a:extLst>
            <a:ext uri="{FF2B5EF4-FFF2-40B4-BE49-F238E27FC236}">
              <a16:creationId xmlns:a16="http://schemas.microsoft.com/office/drawing/2014/main" id="{014773F3-EBA6-4AA3-AEE0-7D47B287F429}"/>
            </a:ext>
          </a:extLst>
        </xdr:cNvPr>
        <xdr:cNvSpPr txBox="1"/>
      </xdr:nvSpPr>
      <xdr:spPr>
        <a:xfrm>
          <a:off x="8271587" y="68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169181</xdr:rowOff>
    </xdr:from>
    <xdr:ext cx="469744" cy="259045"/>
    <xdr:sp macro="" textlink="">
      <xdr:nvSpPr>
        <xdr:cNvPr id="143" name="n_2mainValue【道路】&#10;一人当たり延長">
          <a:extLst>
            <a:ext uri="{FF2B5EF4-FFF2-40B4-BE49-F238E27FC236}">
              <a16:creationId xmlns:a16="http://schemas.microsoft.com/office/drawing/2014/main" id="{16379889-3B3C-41D1-A30F-2FF7CA4356E7}"/>
            </a:ext>
          </a:extLst>
        </xdr:cNvPr>
        <xdr:cNvSpPr txBox="1"/>
      </xdr:nvSpPr>
      <xdr:spPr>
        <a:xfrm>
          <a:off x="7509587" y="687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167047</xdr:rowOff>
    </xdr:from>
    <xdr:ext cx="469744" cy="259045"/>
    <xdr:sp macro="" textlink="">
      <xdr:nvSpPr>
        <xdr:cNvPr id="144" name="n_3mainValue【道路】&#10;一人当たり延長">
          <a:extLst>
            <a:ext uri="{FF2B5EF4-FFF2-40B4-BE49-F238E27FC236}">
              <a16:creationId xmlns:a16="http://schemas.microsoft.com/office/drawing/2014/main" id="{18328195-CB05-4E1D-8AE1-62481B4A429B}"/>
            </a:ext>
          </a:extLst>
        </xdr:cNvPr>
        <xdr:cNvSpPr txBox="1"/>
      </xdr:nvSpPr>
      <xdr:spPr>
        <a:xfrm>
          <a:off x="6712027" y="687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165523</xdr:rowOff>
    </xdr:from>
    <xdr:ext cx="469744" cy="259045"/>
    <xdr:sp macro="" textlink="">
      <xdr:nvSpPr>
        <xdr:cNvPr id="145" name="n_4mainValue【道路】&#10;一人当たり延長">
          <a:extLst>
            <a:ext uri="{FF2B5EF4-FFF2-40B4-BE49-F238E27FC236}">
              <a16:creationId xmlns:a16="http://schemas.microsoft.com/office/drawing/2014/main" id="{D5E82B76-C741-4A0F-A9D9-C420A4706AA4}"/>
            </a:ext>
          </a:extLst>
        </xdr:cNvPr>
        <xdr:cNvSpPr txBox="1"/>
      </xdr:nvSpPr>
      <xdr:spPr>
        <a:xfrm>
          <a:off x="5937327" y="687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31B379A-35AA-40C5-9667-FF897B8DB49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C5E0E44-6B51-48C1-9157-EE1844B65FE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1E653DA-C47C-4C05-A6B7-E138CD11076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E5F9602-BAAF-4BA0-B6E8-3B3D0A61FEB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FE4D87F-1C11-48FF-9074-B7DC311D4C3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6FF9BCA-3950-4804-9218-509B1FC30B4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2D93FC3-CE02-4FE7-9A3D-D879A9EAC5F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D8D2649-D210-424A-8BFB-09CBAC1CC79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27D9E6E-BD5F-4352-BA14-2B2EF9D0589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69B11E6-E8D3-456C-BFDB-2BE1A634E76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D2688D0-7F90-481B-A0BA-2231A634F8C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5C03142-B5DF-4FF8-A5BA-93C19B2B51E4}"/>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73451F1-A273-44F3-87BC-BDC39F017A71}"/>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0DF862D-DA09-4BE7-B703-2106E85B43F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AD3C568-3809-4EBC-933B-0A3F6ADEDD84}"/>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BF7CB4E-C618-49AC-BF8D-138322D3C9A6}"/>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F336949-D8B4-4A02-8B88-A6A6B66ABA8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DA2433F-2625-4502-83B1-6464A340BADB}"/>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FAC4091-2C71-48A2-89A2-39CEA6F6AE8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F73DD1A-61E4-42D0-A170-FC6F2AE65A3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9870410-AA65-47D0-85A5-77E0A110002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C30C1E8-9429-42C8-8C93-46150632153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DAB75AB-43A4-44BA-B13F-EEE92BDD34F9}"/>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4381035-7E02-4944-91BB-887730F6263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35F91B2-1052-4EDE-9D21-09E281D108F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39D1DD67-4455-4D93-B7A7-C7871BF393F5}"/>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39564CB-9700-438B-9402-B83876BB3A06}"/>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466CA7BD-2869-48CE-8993-39D3D4DB16A0}"/>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C25AC07-39F9-4E1D-B1B4-36E7FF4AC737}"/>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9F4A7D6-7347-4769-AA52-3815829F1925}"/>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673EFF2-B1B9-4F02-8E4F-17B7FC18CF5E}"/>
            </a:ext>
          </a:extLst>
        </xdr:cNvPr>
        <xdr:cNvSpPr txBox="1"/>
      </xdr:nvSpPr>
      <xdr:spPr>
        <a:xfrm>
          <a:off x="412496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327AEABE-4637-4EE2-9ED7-41875E974112}"/>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4FAC2DF3-36B5-4E4E-982C-4AADC222AAD8}"/>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A0898E81-2C4E-48E2-B471-CF10E1BF2F6E}"/>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C1869111-6A17-4CCD-B3B2-48E16D58256E}"/>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85BAC4B-0B19-4B4F-A00E-57298165C738}"/>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87DB764-C957-4DBF-8D2D-A9AB753D277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8A4872-CBA7-4D59-9335-BC8BD470184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0E2DA9-2458-4C7C-A12F-F68D08820EE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E6B1649-DFD9-4CBE-8D4D-14169B67813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6F3467D-3553-4D7B-A37D-77F2CD72EEFB}"/>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29210</xdr:rowOff>
    </xdr:from>
    <xdr:to>
      <xdr:col>24</xdr:col>
      <xdr:colOff>114300</xdr:colOff>
      <xdr:row>60</xdr:row>
      <xdr:rowOff>130810</xdr:rowOff>
    </xdr:to>
    <xdr:sp macro="" textlink="">
      <xdr:nvSpPr>
        <xdr:cNvPr id="187" name="楕円 186">
          <a:extLst>
            <a:ext uri="{FF2B5EF4-FFF2-40B4-BE49-F238E27FC236}">
              <a16:creationId xmlns:a16="http://schemas.microsoft.com/office/drawing/2014/main" id="{A768E5C3-F485-491B-A8E5-67B4826BA862}"/>
            </a:ext>
          </a:extLst>
        </xdr:cNvPr>
        <xdr:cNvSpPr/>
      </xdr:nvSpPr>
      <xdr:spPr>
        <a:xfrm>
          <a:off x="4036060" y="1008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52087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61CD630-ED74-4EC5-A63A-7BC243FA613A}"/>
            </a:ext>
          </a:extLst>
        </xdr:cNvPr>
        <xdr:cNvSpPr txBox="1"/>
      </xdr:nvSpPr>
      <xdr:spPr>
        <a:xfrm>
          <a:off x="4124960"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156573</xdr:rowOff>
    </xdr:from>
    <xdr:to>
      <xdr:col>20</xdr:col>
      <xdr:colOff>38100</xdr:colOff>
      <xdr:row>60</xdr:row>
      <xdr:rowOff>86723</xdr:rowOff>
    </xdr:to>
    <xdr:sp macro="" textlink="">
      <xdr:nvSpPr>
        <xdr:cNvPr id="189" name="楕円 188">
          <a:extLst>
            <a:ext uri="{FF2B5EF4-FFF2-40B4-BE49-F238E27FC236}">
              <a16:creationId xmlns:a16="http://schemas.microsoft.com/office/drawing/2014/main" id="{1721E0CB-4925-41EC-879F-9B7D31C20166}"/>
            </a:ext>
          </a:extLst>
        </xdr:cNvPr>
        <xdr:cNvSpPr/>
      </xdr:nvSpPr>
      <xdr:spPr>
        <a:xfrm>
          <a:off x="3312160" y="100473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35923</xdr:rowOff>
    </xdr:from>
    <xdr:to>
      <xdr:col>24</xdr:col>
      <xdr:colOff>63500</xdr:colOff>
      <xdr:row>60</xdr:row>
      <xdr:rowOff>80010</xdr:rowOff>
    </xdr:to>
    <xdr:cxnSp macro="">
      <xdr:nvCxnSpPr>
        <xdr:cNvPr id="190" name="直線コネクタ 189">
          <a:extLst>
            <a:ext uri="{FF2B5EF4-FFF2-40B4-BE49-F238E27FC236}">
              <a16:creationId xmlns:a16="http://schemas.microsoft.com/office/drawing/2014/main" id="{26052C22-86AA-42E7-B7BB-DE82080C3FCD}"/>
            </a:ext>
          </a:extLst>
        </xdr:cNvPr>
        <xdr:cNvCxnSpPr/>
      </xdr:nvCxnSpPr>
      <xdr:spPr>
        <a:xfrm>
          <a:off x="3355340" y="10094323"/>
          <a:ext cx="7315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158206</xdr:rowOff>
    </xdr:from>
    <xdr:to>
      <xdr:col>15</xdr:col>
      <xdr:colOff>101600</xdr:colOff>
      <xdr:row>60</xdr:row>
      <xdr:rowOff>88356</xdr:rowOff>
    </xdr:to>
    <xdr:sp macro="" textlink="">
      <xdr:nvSpPr>
        <xdr:cNvPr id="191" name="楕円 190">
          <a:extLst>
            <a:ext uri="{FF2B5EF4-FFF2-40B4-BE49-F238E27FC236}">
              <a16:creationId xmlns:a16="http://schemas.microsoft.com/office/drawing/2014/main" id="{C869DB50-33E3-4C2F-B253-ECC0A9FA18E7}"/>
            </a:ext>
          </a:extLst>
        </xdr:cNvPr>
        <xdr:cNvSpPr/>
      </xdr:nvSpPr>
      <xdr:spPr>
        <a:xfrm>
          <a:off x="2514600" y="10048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35923</xdr:rowOff>
    </xdr:from>
    <xdr:to>
      <xdr:col>19</xdr:col>
      <xdr:colOff>177800</xdr:colOff>
      <xdr:row>60</xdr:row>
      <xdr:rowOff>37556</xdr:rowOff>
    </xdr:to>
    <xdr:cxnSp macro="">
      <xdr:nvCxnSpPr>
        <xdr:cNvPr id="192" name="直線コネクタ 191">
          <a:extLst>
            <a:ext uri="{FF2B5EF4-FFF2-40B4-BE49-F238E27FC236}">
              <a16:creationId xmlns:a16="http://schemas.microsoft.com/office/drawing/2014/main" id="{09945C6C-3ADA-41D5-9DF4-67EA94F3DC2E}"/>
            </a:ext>
          </a:extLst>
        </xdr:cNvPr>
        <xdr:cNvCxnSpPr/>
      </xdr:nvCxnSpPr>
      <xdr:spPr>
        <a:xfrm flipV="1">
          <a:off x="2565400" y="10094323"/>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146776</xdr:rowOff>
    </xdr:from>
    <xdr:to>
      <xdr:col>10</xdr:col>
      <xdr:colOff>165100</xdr:colOff>
      <xdr:row>60</xdr:row>
      <xdr:rowOff>76926</xdr:rowOff>
    </xdr:to>
    <xdr:sp macro="" textlink="">
      <xdr:nvSpPr>
        <xdr:cNvPr id="193" name="楕円 192">
          <a:extLst>
            <a:ext uri="{FF2B5EF4-FFF2-40B4-BE49-F238E27FC236}">
              <a16:creationId xmlns:a16="http://schemas.microsoft.com/office/drawing/2014/main" id="{325231FA-48B5-4754-A5C9-3F102B3DCE3B}"/>
            </a:ext>
          </a:extLst>
        </xdr:cNvPr>
        <xdr:cNvSpPr/>
      </xdr:nvSpPr>
      <xdr:spPr>
        <a:xfrm>
          <a:off x="1739900" y="100375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26126</xdr:rowOff>
    </xdr:from>
    <xdr:to>
      <xdr:col>15</xdr:col>
      <xdr:colOff>50800</xdr:colOff>
      <xdr:row>60</xdr:row>
      <xdr:rowOff>37556</xdr:rowOff>
    </xdr:to>
    <xdr:cxnSp macro="">
      <xdr:nvCxnSpPr>
        <xdr:cNvPr id="194" name="直線コネクタ 193">
          <a:extLst>
            <a:ext uri="{FF2B5EF4-FFF2-40B4-BE49-F238E27FC236}">
              <a16:creationId xmlns:a16="http://schemas.microsoft.com/office/drawing/2014/main" id="{242269A9-047D-4ADC-A0D9-32817B50C4F8}"/>
            </a:ext>
          </a:extLst>
        </xdr:cNvPr>
        <xdr:cNvCxnSpPr/>
      </xdr:nvCxnSpPr>
      <xdr:spPr>
        <a:xfrm>
          <a:off x="1790700" y="10084526"/>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119017</xdr:rowOff>
    </xdr:from>
    <xdr:to>
      <xdr:col>6</xdr:col>
      <xdr:colOff>38100</xdr:colOff>
      <xdr:row>60</xdr:row>
      <xdr:rowOff>49167</xdr:rowOff>
    </xdr:to>
    <xdr:sp macro="" textlink="">
      <xdr:nvSpPr>
        <xdr:cNvPr id="195" name="楕円 194">
          <a:extLst>
            <a:ext uri="{FF2B5EF4-FFF2-40B4-BE49-F238E27FC236}">
              <a16:creationId xmlns:a16="http://schemas.microsoft.com/office/drawing/2014/main" id="{EA5D2D95-E236-4DB1-87B4-CE11A0A7C93F}"/>
            </a:ext>
          </a:extLst>
        </xdr:cNvPr>
        <xdr:cNvSpPr/>
      </xdr:nvSpPr>
      <xdr:spPr>
        <a:xfrm>
          <a:off x="965200" y="10009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169817</xdr:rowOff>
    </xdr:from>
    <xdr:to>
      <xdr:col>10</xdr:col>
      <xdr:colOff>114300</xdr:colOff>
      <xdr:row>60</xdr:row>
      <xdr:rowOff>26126</xdr:rowOff>
    </xdr:to>
    <xdr:cxnSp macro="">
      <xdr:nvCxnSpPr>
        <xdr:cNvPr id="196" name="直線コネクタ 195">
          <a:extLst>
            <a:ext uri="{FF2B5EF4-FFF2-40B4-BE49-F238E27FC236}">
              <a16:creationId xmlns:a16="http://schemas.microsoft.com/office/drawing/2014/main" id="{8A128E39-1593-4414-978E-3E6DC71B0119}"/>
            </a:ext>
          </a:extLst>
        </xdr:cNvPr>
        <xdr:cNvCxnSpPr/>
      </xdr:nvCxnSpPr>
      <xdr:spPr>
        <a:xfrm>
          <a:off x="1008380" y="10060577"/>
          <a:ext cx="78232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29EEA19-0C9C-44BC-8BCF-8B1F95CCE8A5}"/>
            </a:ext>
          </a:extLst>
        </xdr:cNvPr>
        <xdr:cNvSpPr txBox="1"/>
      </xdr:nvSpPr>
      <xdr:spPr>
        <a:xfrm>
          <a:off x="317056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0C2A496-7FD6-4A8F-9AD7-E03C9BF38219}"/>
            </a:ext>
          </a:extLst>
        </xdr:cNvPr>
        <xdr:cNvSpPr txBox="1"/>
      </xdr:nvSpPr>
      <xdr:spPr>
        <a:xfrm>
          <a:off x="23857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B766AB6-AF1A-44DC-A559-A97E2C069BF9}"/>
            </a:ext>
          </a:extLst>
        </xdr:cNvPr>
        <xdr:cNvSpPr txBox="1"/>
      </xdr:nvSpPr>
      <xdr:spPr>
        <a:xfrm>
          <a:off x="16110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FEF2A6D-21B8-4013-B82D-4F0C24C99B26}"/>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103250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5769665-C83A-4EF4-851C-F0578B93C0C9}"/>
            </a:ext>
          </a:extLst>
        </xdr:cNvPr>
        <xdr:cNvSpPr txBox="1"/>
      </xdr:nvSpPr>
      <xdr:spPr>
        <a:xfrm>
          <a:off x="3170564" y="9826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104883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C6982A7-62D7-49E5-8379-AFB88CB43E3D}"/>
            </a:ext>
          </a:extLst>
        </xdr:cNvPr>
        <xdr:cNvSpPr txBox="1"/>
      </xdr:nvSpPr>
      <xdr:spPr>
        <a:xfrm>
          <a:off x="2385704" y="982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93453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2CC60E1-2473-409C-9F33-BA2599610EF9}"/>
            </a:ext>
          </a:extLst>
        </xdr:cNvPr>
        <xdr:cNvSpPr txBox="1"/>
      </xdr:nvSpPr>
      <xdr:spPr>
        <a:xfrm>
          <a:off x="1611004" y="981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65694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2B7F1FA-261F-4A6F-82D3-D82B18D7D93A}"/>
            </a:ext>
          </a:extLst>
        </xdr:cNvPr>
        <xdr:cNvSpPr txBox="1"/>
      </xdr:nvSpPr>
      <xdr:spPr>
        <a:xfrm>
          <a:off x="836304" y="978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4B71095-B80F-4959-9D95-8FEF03932F9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93C1EB3-1E5E-4466-9A22-7A1CEC983FA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8116A52-3193-4F2E-ADF5-110D0C0F5FB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EC94730-506D-4C96-BB71-066C0CA13AF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6B074E5-5251-4F06-88A5-E50BE03AAF1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AADD8C7-84AC-4D4A-B563-EF9A5271633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4F730F9-8AB6-48BB-8BD4-DDD1C1DDD89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1065D6D-0C35-4AC5-AFBD-38385C7A91B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E908894-0951-478C-A5FD-DE9798D4BC4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022898E-E649-4CBF-B04F-F86D4AC29DA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7B3687E-C3B1-47D2-80EB-311F4E31022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D10A317D-0589-4A18-91C6-DD48EC4A457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27E3417-5F6A-4B76-8E4A-5B075EC2165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28203D3-97B1-4ADE-A40D-7A9A41C96C2B}"/>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7EE28C2-2B59-45D6-827B-B4780ED86F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3397DE9-FEB5-4739-BA4E-EE7811E8F757}"/>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E77DF7C-BD68-409B-9DCE-A41DF0F5409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9941075-4525-4E3E-ACBF-E91A6695C338}"/>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D62D9FD-1A2E-42B4-9E28-904BA86F5933}"/>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3432C6E-1862-4937-ABC6-6A7B7A6AFDB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74C68DA-1B1F-476D-AE4B-99064F09407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F4147E2-E11E-458F-AF1C-F8DB582A4A0D}"/>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22CCD5F-BD01-4E6A-A324-F5E9D318E65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9B34E2FD-E7F7-4CAE-A982-840DA66F6DD3}"/>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857BC609-4FBC-467E-B89F-EB6559BF3325}"/>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956E0A9-66FD-42EE-AAA6-4E1367E8DAA4}"/>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D02E971-8211-4606-BE0E-498FD8999E10}"/>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41A261D0-9514-4542-ADFE-4AE94A6EEAAD}"/>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B90EC4E2-362E-48F9-9852-095D7B5A27A0}"/>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EC88A096-97DB-4800-BF91-8D6368E7FD9A}"/>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A20E6BF0-A8C1-4507-8E4C-826E6E533046}"/>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6720A382-95D2-4539-9767-A951953B0C06}"/>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BF3B7DD4-23B3-41F4-9956-86E758303732}"/>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5FD1A835-3C25-463C-A844-FE68CFCE1D75}"/>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FF53350-4DCC-4971-BF80-E71B1CE845A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7C4E1C6-DFEE-4738-A016-7AC6D230D57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7E65993-77AC-441E-BF73-9B6BAF7BFDE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631FAC-5985-401C-BA7E-2234A632EE4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67FFDAD-D3A0-48B3-8416-C6B97A67E01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66410</xdr:rowOff>
    </xdr:from>
    <xdr:to>
      <xdr:col>55</xdr:col>
      <xdr:colOff>50800</xdr:colOff>
      <xdr:row>63</xdr:row>
      <xdr:rowOff>168010</xdr:rowOff>
    </xdr:to>
    <xdr:sp macro="" textlink="">
      <xdr:nvSpPr>
        <xdr:cNvPr id="244" name="楕円 243">
          <a:extLst>
            <a:ext uri="{FF2B5EF4-FFF2-40B4-BE49-F238E27FC236}">
              <a16:creationId xmlns:a16="http://schemas.microsoft.com/office/drawing/2014/main" id="{C7CFB232-4752-4EF4-AF88-9A0A8B6068A0}"/>
            </a:ext>
          </a:extLst>
        </xdr:cNvPr>
        <xdr:cNvSpPr/>
      </xdr:nvSpPr>
      <xdr:spPr>
        <a:xfrm>
          <a:off x="9192260" y="10627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152787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FC6522FA-99E4-4B66-8D3E-85F230ACD7BC}"/>
            </a:ext>
          </a:extLst>
        </xdr:cNvPr>
        <xdr:cNvSpPr txBox="1"/>
      </xdr:nvSpPr>
      <xdr:spPr>
        <a:xfrm>
          <a:off x="9258300" y="1054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63582</xdr:rowOff>
    </xdr:from>
    <xdr:to>
      <xdr:col>50</xdr:col>
      <xdr:colOff>165100</xdr:colOff>
      <xdr:row>63</xdr:row>
      <xdr:rowOff>165182</xdr:rowOff>
    </xdr:to>
    <xdr:sp macro="" textlink="">
      <xdr:nvSpPr>
        <xdr:cNvPr id="246" name="楕円 245">
          <a:extLst>
            <a:ext uri="{FF2B5EF4-FFF2-40B4-BE49-F238E27FC236}">
              <a16:creationId xmlns:a16="http://schemas.microsoft.com/office/drawing/2014/main" id="{BB4EAFDD-9F93-4A5B-9260-0618EC36D32C}"/>
            </a:ext>
          </a:extLst>
        </xdr:cNvPr>
        <xdr:cNvSpPr/>
      </xdr:nvSpPr>
      <xdr:spPr>
        <a:xfrm>
          <a:off x="8445500" y="1062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114382</xdr:rowOff>
    </xdr:from>
    <xdr:to>
      <xdr:col>55</xdr:col>
      <xdr:colOff>0</xdr:colOff>
      <xdr:row>63</xdr:row>
      <xdr:rowOff>117210</xdr:rowOff>
    </xdr:to>
    <xdr:cxnSp macro="">
      <xdr:nvCxnSpPr>
        <xdr:cNvPr id="247" name="直線コネクタ 246">
          <a:extLst>
            <a:ext uri="{FF2B5EF4-FFF2-40B4-BE49-F238E27FC236}">
              <a16:creationId xmlns:a16="http://schemas.microsoft.com/office/drawing/2014/main" id="{D4E988AE-4D5A-4CB5-991B-9E6ADF32AE4F}"/>
            </a:ext>
          </a:extLst>
        </xdr:cNvPr>
        <xdr:cNvCxnSpPr/>
      </xdr:nvCxnSpPr>
      <xdr:spPr>
        <a:xfrm>
          <a:off x="8496300" y="10675702"/>
          <a:ext cx="723900" cy="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66697</xdr:rowOff>
    </xdr:from>
    <xdr:to>
      <xdr:col>46</xdr:col>
      <xdr:colOff>38100</xdr:colOff>
      <xdr:row>63</xdr:row>
      <xdr:rowOff>168297</xdr:rowOff>
    </xdr:to>
    <xdr:sp macro="" textlink="">
      <xdr:nvSpPr>
        <xdr:cNvPr id="248" name="楕円 247">
          <a:extLst>
            <a:ext uri="{FF2B5EF4-FFF2-40B4-BE49-F238E27FC236}">
              <a16:creationId xmlns:a16="http://schemas.microsoft.com/office/drawing/2014/main" id="{5BC39241-6586-448F-B7FB-CEA51A2DBF62}"/>
            </a:ext>
          </a:extLst>
        </xdr:cNvPr>
        <xdr:cNvSpPr/>
      </xdr:nvSpPr>
      <xdr:spPr>
        <a:xfrm>
          <a:off x="7670800" y="106280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114382</xdr:rowOff>
    </xdr:from>
    <xdr:to>
      <xdr:col>50</xdr:col>
      <xdr:colOff>114300</xdr:colOff>
      <xdr:row>63</xdr:row>
      <xdr:rowOff>117497</xdr:rowOff>
    </xdr:to>
    <xdr:cxnSp macro="">
      <xdr:nvCxnSpPr>
        <xdr:cNvPr id="249" name="直線コネクタ 248">
          <a:extLst>
            <a:ext uri="{FF2B5EF4-FFF2-40B4-BE49-F238E27FC236}">
              <a16:creationId xmlns:a16="http://schemas.microsoft.com/office/drawing/2014/main" id="{1B63605C-6F51-41AA-84B5-7D629B020E85}"/>
            </a:ext>
          </a:extLst>
        </xdr:cNvPr>
        <xdr:cNvCxnSpPr/>
      </xdr:nvCxnSpPr>
      <xdr:spPr>
        <a:xfrm flipV="1">
          <a:off x="7713980" y="10675702"/>
          <a:ext cx="782320" cy="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68092</xdr:rowOff>
    </xdr:from>
    <xdr:to>
      <xdr:col>41</xdr:col>
      <xdr:colOff>101600</xdr:colOff>
      <xdr:row>63</xdr:row>
      <xdr:rowOff>169692</xdr:rowOff>
    </xdr:to>
    <xdr:sp macro="" textlink="">
      <xdr:nvSpPr>
        <xdr:cNvPr id="250" name="楕円 249">
          <a:extLst>
            <a:ext uri="{FF2B5EF4-FFF2-40B4-BE49-F238E27FC236}">
              <a16:creationId xmlns:a16="http://schemas.microsoft.com/office/drawing/2014/main" id="{071459EF-3600-4C8D-A819-7531800E9B10}"/>
            </a:ext>
          </a:extLst>
        </xdr:cNvPr>
        <xdr:cNvSpPr/>
      </xdr:nvSpPr>
      <xdr:spPr>
        <a:xfrm>
          <a:off x="6873240" y="1062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117497</xdr:rowOff>
    </xdr:from>
    <xdr:to>
      <xdr:col>45</xdr:col>
      <xdr:colOff>177800</xdr:colOff>
      <xdr:row>63</xdr:row>
      <xdr:rowOff>118892</xdr:rowOff>
    </xdr:to>
    <xdr:cxnSp macro="">
      <xdr:nvCxnSpPr>
        <xdr:cNvPr id="251" name="直線コネクタ 250">
          <a:extLst>
            <a:ext uri="{FF2B5EF4-FFF2-40B4-BE49-F238E27FC236}">
              <a16:creationId xmlns:a16="http://schemas.microsoft.com/office/drawing/2014/main" id="{E0CD3586-1CAC-4D27-A199-172ABB305B7D}"/>
            </a:ext>
          </a:extLst>
        </xdr:cNvPr>
        <xdr:cNvCxnSpPr/>
      </xdr:nvCxnSpPr>
      <xdr:spPr>
        <a:xfrm flipV="1">
          <a:off x="6924040" y="10678817"/>
          <a:ext cx="78994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67059</xdr:rowOff>
    </xdr:from>
    <xdr:to>
      <xdr:col>36</xdr:col>
      <xdr:colOff>165100</xdr:colOff>
      <xdr:row>63</xdr:row>
      <xdr:rowOff>168659</xdr:rowOff>
    </xdr:to>
    <xdr:sp macro="" textlink="">
      <xdr:nvSpPr>
        <xdr:cNvPr id="252" name="楕円 251">
          <a:extLst>
            <a:ext uri="{FF2B5EF4-FFF2-40B4-BE49-F238E27FC236}">
              <a16:creationId xmlns:a16="http://schemas.microsoft.com/office/drawing/2014/main" id="{A2F1654B-E96A-4D81-A145-4C60F1503778}"/>
            </a:ext>
          </a:extLst>
        </xdr:cNvPr>
        <xdr:cNvSpPr/>
      </xdr:nvSpPr>
      <xdr:spPr>
        <a:xfrm>
          <a:off x="6098540" y="1062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117859</xdr:rowOff>
    </xdr:from>
    <xdr:to>
      <xdr:col>41</xdr:col>
      <xdr:colOff>50800</xdr:colOff>
      <xdr:row>63</xdr:row>
      <xdr:rowOff>118892</xdr:rowOff>
    </xdr:to>
    <xdr:cxnSp macro="">
      <xdr:nvCxnSpPr>
        <xdr:cNvPr id="253" name="直線コネクタ 252">
          <a:extLst>
            <a:ext uri="{FF2B5EF4-FFF2-40B4-BE49-F238E27FC236}">
              <a16:creationId xmlns:a16="http://schemas.microsoft.com/office/drawing/2014/main" id="{7A1E889D-0536-4612-BA4C-0F3202E07329}"/>
            </a:ext>
          </a:extLst>
        </xdr:cNvPr>
        <xdr:cNvCxnSpPr/>
      </xdr:nvCxnSpPr>
      <xdr:spPr>
        <a:xfrm>
          <a:off x="6149340" y="10679179"/>
          <a:ext cx="774700" cy="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1133F87D-4599-4E05-B8A1-B38FEC12C418}"/>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9EA34B1-7123-4737-8D8A-2874B7F2FD69}"/>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36D6EA0-01C8-4690-A6FA-395B006F76EF}"/>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CD27B447-67B4-4D50-8F15-2E8E304479D1}"/>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156309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8BE36EE1-082E-4134-B085-733ACDB3E88D}"/>
            </a:ext>
          </a:extLst>
        </xdr:cNvPr>
        <xdr:cNvSpPr txBox="1"/>
      </xdr:nvSpPr>
      <xdr:spPr>
        <a:xfrm>
          <a:off x="8214575" y="1071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159424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21FE1EA1-E07F-48A4-93A0-03933B5394FA}"/>
            </a:ext>
          </a:extLst>
        </xdr:cNvPr>
        <xdr:cNvSpPr txBox="1"/>
      </xdr:nvSpPr>
      <xdr:spPr>
        <a:xfrm>
          <a:off x="7444955" y="10720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160819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B0D1A35A-3AD4-44D9-8339-D7E1EE4F7FE5}"/>
            </a:ext>
          </a:extLst>
        </xdr:cNvPr>
        <xdr:cNvSpPr txBox="1"/>
      </xdr:nvSpPr>
      <xdr:spPr>
        <a:xfrm>
          <a:off x="6670255" y="10722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159786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E7B5C543-1EA8-4717-A0EA-51F907C5F64A}"/>
            </a:ext>
          </a:extLst>
        </xdr:cNvPr>
        <xdr:cNvSpPr txBox="1"/>
      </xdr:nvSpPr>
      <xdr:spPr>
        <a:xfrm>
          <a:off x="5872695" y="1072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5A279B0-F2D2-4855-A63D-001334A87AC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E059C6F-5A96-41FC-841D-4B00FA5623D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8A589C5-984C-4399-BB59-1E7444F7C81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70FBC91-9D43-42F6-BB2D-50CC86AD120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1D5F46B-9657-4615-B6F5-66EEE68B0ED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D08D159-FF8C-4D93-B994-4C6A58F36F5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5BBADF1-F179-4ECE-B7D8-74D19FAF02C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49C45F4-F9F6-458F-8C1E-5C4C6A17E30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36CA6DE7-6164-4B9A-B578-D3BFF8594F4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914CA5E6-641D-4583-9CEB-3FA5806149D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7A323A78-AFAC-4165-9660-60D0290F081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7DD950AC-1E38-4DCF-91BD-7A2AE854AE3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1E36117F-D4CF-47B6-8903-3D505A157E3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62B512C6-6877-4C6E-BE67-F1C81D5E576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14C7C457-629C-472E-BBD8-A2601D13BA6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314D94A-07E7-4424-9E32-7C7FB9D6FFB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00CD834-59AB-4BB0-B4C3-5BAD610EBF5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A3FE3F7-45D9-44A6-8135-A5D0DB41954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18F0607-9DCD-4620-A163-2430561F9A1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3F0BDADC-42EA-4E4B-BC59-FDE77071A3F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8F8C5943-0E1F-4E33-9E9F-1697102A2A1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5B13D3C1-3808-4DC1-931D-7CA43B88936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90C01BA1-B980-4EBC-8A8A-7D071C73369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288DF0D-8578-429C-A7C6-CF0C530BDE3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C3AB6D22-03A7-437D-BBE6-7E7D01D51C33}"/>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85E2C5D6-E190-4428-9BC3-624203DA9D2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14795249-8AEA-4CA1-ADD3-AA5DCC984032}"/>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9" name="直線コネクタ 288">
          <a:extLst>
            <a:ext uri="{FF2B5EF4-FFF2-40B4-BE49-F238E27FC236}">
              <a16:creationId xmlns:a16="http://schemas.microsoft.com/office/drawing/2014/main" id="{023AB1D5-60A9-4C9A-8DE5-88D27BFC0025}"/>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90" name="テキスト ボックス 289">
          <a:extLst>
            <a:ext uri="{FF2B5EF4-FFF2-40B4-BE49-F238E27FC236}">
              <a16:creationId xmlns:a16="http://schemas.microsoft.com/office/drawing/2014/main" id="{62A093D1-445D-4588-9AD0-95B1FD6BB8A3}"/>
            </a:ext>
          </a:extLst>
        </xdr:cNvPr>
        <xdr:cNvSpPr txBox="1"/>
      </xdr:nvSpPr>
      <xdr:spPr>
        <a:xfrm>
          <a:off x="33608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1" name="直線コネクタ 290">
          <a:extLst>
            <a:ext uri="{FF2B5EF4-FFF2-40B4-BE49-F238E27FC236}">
              <a16:creationId xmlns:a16="http://schemas.microsoft.com/office/drawing/2014/main" id="{D59766E2-4C92-4316-AC58-3E256E1CA16D}"/>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2" name="テキスト ボックス 291">
          <a:extLst>
            <a:ext uri="{FF2B5EF4-FFF2-40B4-BE49-F238E27FC236}">
              <a16:creationId xmlns:a16="http://schemas.microsoft.com/office/drawing/2014/main" id="{5DD73C82-5779-4D86-9FA7-D16CC25542EF}"/>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3" name="直線コネクタ 292">
          <a:extLst>
            <a:ext uri="{FF2B5EF4-FFF2-40B4-BE49-F238E27FC236}">
              <a16:creationId xmlns:a16="http://schemas.microsoft.com/office/drawing/2014/main" id="{26B23312-3005-41BD-AB62-F4B83D4E9717}"/>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4" name="テキスト ボックス 293">
          <a:extLst>
            <a:ext uri="{FF2B5EF4-FFF2-40B4-BE49-F238E27FC236}">
              <a16:creationId xmlns:a16="http://schemas.microsoft.com/office/drawing/2014/main" id="{94B3D163-D967-4C5E-A514-CF31B4C4572A}"/>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5" name="直線コネクタ 294">
          <a:extLst>
            <a:ext uri="{FF2B5EF4-FFF2-40B4-BE49-F238E27FC236}">
              <a16:creationId xmlns:a16="http://schemas.microsoft.com/office/drawing/2014/main" id="{D3E4071F-6D05-4C88-BF3D-384208044BE8}"/>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6" name="テキスト ボックス 295">
          <a:extLst>
            <a:ext uri="{FF2B5EF4-FFF2-40B4-BE49-F238E27FC236}">
              <a16:creationId xmlns:a16="http://schemas.microsoft.com/office/drawing/2014/main" id="{D941FAD4-3216-45DA-BA4A-15DAC4F26E3D}"/>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C9ECD25C-363A-4129-8752-748B9CA0CCC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A4896452-7F0D-4B7B-8266-F04EC7E4D595}"/>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港湾・漁港】&#10;有形固定資産減価償却率グラフ枠">
          <a:extLst>
            <a:ext uri="{FF2B5EF4-FFF2-40B4-BE49-F238E27FC236}">
              <a16:creationId xmlns:a16="http://schemas.microsoft.com/office/drawing/2014/main" id="{737205DE-2A41-4D2B-9019-597895DE687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00" name="直線コネクタ 299">
          <a:extLst>
            <a:ext uri="{FF2B5EF4-FFF2-40B4-BE49-F238E27FC236}">
              <a16:creationId xmlns:a16="http://schemas.microsoft.com/office/drawing/2014/main" id="{305A8F72-77B4-43B1-9EAD-AB70A37ED0F4}"/>
            </a:ext>
          </a:extLst>
        </xdr:cNvPr>
        <xdr:cNvCxnSpPr/>
      </xdr:nvCxnSpPr>
      <xdr:spPr>
        <a:xfrm flipV="1">
          <a:off x="4086225" y="16975836"/>
          <a:ext cx="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01" name="【港湾・漁港】&#10;有形固定資産減価償却率最小値テキスト">
          <a:extLst>
            <a:ext uri="{FF2B5EF4-FFF2-40B4-BE49-F238E27FC236}">
              <a16:creationId xmlns:a16="http://schemas.microsoft.com/office/drawing/2014/main" id="{17F32EE9-7588-4BBE-B86D-972913343631}"/>
            </a:ext>
          </a:extLst>
        </xdr:cNvPr>
        <xdr:cNvSpPr txBox="1"/>
      </xdr:nvSpPr>
      <xdr:spPr>
        <a:xfrm>
          <a:off x="4124960"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302" name="直線コネクタ 301">
          <a:extLst>
            <a:ext uri="{FF2B5EF4-FFF2-40B4-BE49-F238E27FC236}">
              <a16:creationId xmlns:a16="http://schemas.microsoft.com/office/drawing/2014/main" id="{E28A8168-C3B8-46B8-89FA-D80A4F979674}"/>
            </a:ext>
          </a:extLst>
        </xdr:cNvPr>
        <xdr:cNvCxnSpPr/>
      </xdr:nvCxnSpPr>
      <xdr:spPr>
        <a:xfrm>
          <a:off x="402082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303" name="【港湾・漁港】&#10;有形固定資産減価償却率最大値テキスト">
          <a:extLst>
            <a:ext uri="{FF2B5EF4-FFF2-40B4-BE49-F238E27FC236}">
              <a16:creationId xmlns:a16="http://schemas.microsoft.com/office/drawing/2014/main" id="{944BEDD4-7B8A-455D-ABC3-4AD5DB4D3926}"/>
            </a:ext>
          </a:extLst>
        </xdr:cNvPr>
        <xdr:cNvSpPr txBox="1"/>
      </xdr:nvSpPr>
      <xdr:spPr>
        <a:xfrm>
          <a:off x="4124960" y="1675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304" name="直線コネクタ 303">
          <a:extLst>
            <a:ext uri="{FF2B5EF4-FFF2-40B4-BE49-F238E27FC236}">
              <a16:creationId xmlns:a16="http://schemas.microsoft.com/office/drawing/2014/main" id="{4E125776-8716-49BB-ACAA-890658941DDB}"/>
            </a:ext>
          </a:extLst>
        </xdr:cNvPr>
        <xdr:cNvCxnSpPr/>
      </xdr:nvCxnSpPr>
      <xdr:spPr>
        <a:xfrm>
          <a:off x="4020820" y="16975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38116</xdr:rowOff>
    </xdr:from>
    <xdr:ext cx="405111" cy="259045"/>
    <xdr:sp macro="" textlink="">
      <xdr:nvSpPr>
        <xdr:cNvPr id="305" name="【港湾・漁港】&#10;有形固定資産減価償却率平均値テキスト">
          <a:extLst>
            <a:ext uri="{FF2B5EF4-FFF2-40B4-BE49-F238E27FC236}">
              <a16:creationId xmlns:a16="http://schemas.microsoft.com/office/drawing/2014/main" id="{3DCC7037-3EC4-413C-BF73-084B2CA9E09E}"/>
            </a:ext>
          </a:extLst>
        </xdr:cNvPr>
        <xdr:cNvSpPr txBox="1"/>
      </xdr:nvSpPr>
      <xdr:spPr>
        <a:xfrm>
          <a:off x="4124960" y="17640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306" name="フローチャート: 判断 305">
          <a:extLst>
            <a:ext uri="{FF2B5EF4-FFF2-40B4-BE49-F238E27FC236}">
              <a16:creationId xmlns:a16="http://schemas.microsoft.com/office/drawing/2014/main" id="{94A00854-321B-4692-97C3-322A21D274EE}"/>
            </a:ext>
          </a:extLst>
        </xdr:cNvPr>
        <xdr:cNvSpPr/>
      </xdr:nvSpPr>
      <xdr:spPr>
        <a:xfrm>
          <a:off x="403606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307" name="フローチャート: 判断 306">
          <a:extLst>
            <a:ext uri="{FF2B5EF4-FFF2-40B4-BE49-F238E27FC236}">
              <a16:creationId xmlns:a16="http://schemas.microsoft.com/office/drawing/2014/main" id="{66AAD25D-A4BF-413F-A29E-22BADDE9C605}"/>
            </a:ext>
          </a:extLst>
        </xdr:cNvPr>
        <xdr:cNvSpPr/>
      </xdr:nvSpPr>
      <xdr:spPr>
        <a:xfrm>
          <a:off x="3312160" y="176207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308" name="フローチャート: 判断 307">
          <a:extLst>
            <a:ext uri="{FF2B5EF4-FFF2-40B4-BE49-F238E27FC236}">
              <a16:creationId xmlns:a16="http://schemas.microsoft.com/office/drawing/2014/main" id="{3CE42721-A45A-4AE4-8E21-21491569DF75}"/>
            </a:ext>
          </a:extLst>
        </xdr:cNvPr>
        <xdr:cNvSpPr/>
      </xdr:nvSpPr>
      <xdr:spPr>
        <a:xfrm>
          <a:off x="2514600" y="175719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309" name="フローチャート: 判断 308">
          <a:extLst>
            <a:ext uri="{FF2B5EF4-FFF2-40B4-BE49-F238E27FC236}">
              <a16:creationId xmlns:a16="http://schemas.microsoft.com/office/drawing/2014/main" id="{57C5802E-3466-41A2-85CF-0BA3461BF375}"/>
            </a:ext>
          </a:extLst>
        </xdr:cNvPr>
        <xdr:cNvSpPr/>
      </xdr:nvSpPr>
      <xdr:spPr>
        <a:xfrm>
          <a:off x="1739900" y="17519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310" name="フローチャート: 判断 309">
          <a:extLst>
            <a:ext uri="{FF2B5EF4-FFF2-40B4-BE49-F238E27FC236}">
              <a16:creationId xmlns:a16="http://schemas.microsoft.com/office/drawing/2014/main" id="{C2FFCE90-38AF-431B-A0D1-B56E071F112F}"/>
            </a:ext>
          </a:extLst>
        </xdr:cNvPr>
        <xdr:cNvSpPr/>
      </xdr:nvSpPr>
      <xdr:spPr>
        <a:xfrm>
          <a:off x="965200" y="175125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8C39AD0C-2CF3-48C7-9F2F-2D90DF8F0C3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1F89AFD2-23ED-4FE4-98F7-EB0F9BBC7E6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54BC48CE-0A2F-4A6A-AF32-6D6D50A0B0B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FF7882D8-8D22-42CC-8504-69771336356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99107C24-F4A7-4090-941C-A3E8E0C074D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45974</xdr:rowOff>
    </xdr:from>
    <xdr:to>
      <xdr:col>24</xdr:col>
      <xdr:colOff>114300</xdr:colOff>
      <xdr:row>105</xdr:row>
      <xdr:rowOff>147574</xdr:rowOff>
    </xdr:to>
    <xdr:sp macro="" textlink="">
      <xdr:nvSpPr>
        <xdr:cNvPr id="316" name="楕円 315">
          <a:extLst>
            <a:ext uri="{FF2B5EF4-FFF2-40B4-BE49-F238E27FC236}">
              <a16:creationId xmlns:a16="http://schemas.microsoft.com/office/drawing/2014/main" id="{79022A5E-2179-4FA5-B269-2A415E09CC5A}"/>
            </a:ext>
          </a:extLst>
        </xdr:cNvPr>
        <xdr:cNvSpPr/>
      </xdr:nvSpPr>
      <xdr:spPr>
        <a:xfrm>
          <a:off x="4036060" y="1764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68851</xdr:rowOff>
    </xdr:from>
    <xdr:ext cx="405111" cy="259045"/>
    <xdr:sp macro="" textlink="">
      <xdr:nvSpPr>
        <xdr:cNvPr id="317" name="【港湾・漁港】&#10;有形固定資産減価償却率該当値テキスト">
          <a:extLst>
            <a:ext uri="{FF2B5EF4-FFF2-40B4-BE49-F238E27FC236}">
              <a16:creationId xmlns:a16="http://schemas.microsoft.com/office/drawing/2014/main" id="{E91C5B4C-7B71-4D59-B631-26BA8D2282CD}"/>
            </a:ext>
          </a:extLst>
        </xdr:cNvPr>
        <xdr:cNvSpPr txBox="1"/>
      </xdr:nvSpPr>
      <xdr:spPr>
        <a:xfrm>
          <a:off x="4124960" y="1750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11685</xdr:rowOff>
    </xdr:from>
    <xdr:to>
      <xdr:col>20</xdr:col>
      <xdr:colOff>38100</xdr:colOff>
      <xdr:row>105</xdr:row>
      <xdr:rowOff>113285</xdr:rowOff>
    </xdr:to>
    <xdr:sp macro="" textlink="">
      <xdr:nvSpPr>
        <xdr:cNvPr id="318" name="楕円 317">
          <a:extLst>
            <a:ext uri="{FF2B5EF4-FFF2-40B4-BE49-F238E27FC236}">
              <a16:creationId xmlns:a16="http://schemas.microsoft.com/office/drawing/2014/main" id="{2ED402FF-11AD-4D6F-AF83-2563CDE0AFA4}"/>
            </a:ext>
          </a:extLst>
        </xdr:cNvPr>
        <xdr:cNvSpPr/>
      </xdr:nvSpPr>
      <xdr:spPr>
        <a:xfrm>
          <a:off x="3312160" y="176138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62485</xdr:rowOff>
    </xdr:from>
    <xdr:to>
      <xdr:col>24</xdr:col>
      <xdr:colOff>63500</xdr:colOff>
      <xdr:row>105</xdr:row>
      <xdr:rowOff>96774</xdr:rowOff>
    </xdr:to>
    <xdr:cxnSp macro="">
      <xdr:nvCxnSpPr>
        <xdr:cNvPr id="319" name="直線コネクタ 318">
          <a:extLst>
            <a:ext uri="{FF2B5EF4-FFF2-40B4-BE49-F238E27FC236}">
              <a16:creationId xmlns:a16="http://schemas.microsoft.com/office/drawing/2014/main" id="{E9871AFD-5E26-4C46-A82E-3A1AE5D4CAB1}"/>
            </a:ext>
          </a:extLst>
        </xdr:cNvPr>
        <xdr:cNvCxnSpPr/>
      </xdr:nvCxnSpPr>
      <xdr:spPr>
        <a:xfrm>
          <a:off x="3355340" y="17664685"/>
          <a:ext cx="7315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135128</xdr:rowOff>
    </xdr:from>
    <xdr:to>
      <xdr:col>15</xdr:col>
      <xdr:colOff>101600</xdr:colOff>
      <xdr:row>105</xdr:row>
      <xdr:rowOff>65278</xdr:rowOff>
    </xdr:to>
    <xdr:sp macro="" textlink="">
      <xdr:nvSpPr>
        <xdr:cNvPr id="320" name="楕円 319">
          <a:extLst>
            <a:ext uri="{FF2B5EF4-FFF2-40B4-BE49-F238E27FC236}">
              <a16:creationId xmlns:a16="http://schemas.microsoft.com/office/drawing/2014/main" id="{B352B724-471C-4C3C-9EB3-E7C2C8908EF4}"/>
            </a:ext>
          </a:extLst>
        </xdr:cNvPr>
        <xdr:cNvSpPr/>
      </xdr:nvSpPr>
      <xdr:spPr>
        <a:xfrm>
          <a:off x="2514600" y="17569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14478</xdr:rowOff>
    </xdr:from>
    <xdr:to>
      <xdr:col>19</xdr:col>
      <xdr:colOff>177800</xdr:colOff>
      <xdr:row>105</xdr:row>
      <xdr:rowOff>62485</xdr:rowOff>
    </xdr:to>
    <xdr:cxnSp macro="">
      <xdr:nvCxnSpPr>
        <xdr:cNvPr id="321" name="直線コネクタ 320">
          <a:extLst>
            <a:ext uri="{FF2B5EF4-FFF2-40B4-BE49-F238E27FC236}">
              <a16:creationId xmlns:a16="http://schemas.microsoft.com/office/drawing/2014/main" id="{61AC1B49-38EC-4085-B23A-EEBC4BA48A0C}"/>
            </a:ext>
          </a:extLst>
        </xdr:cNvPr>
        <xdr:cNvCxnSpPr/>
      </xdr:nvCxnSpPr>
      <xdr:spPr>
        <a:xfrm>
          <a:off x="2565400" y="17616678"/>
          <a:ext cx="78994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87122</xdr:rowOff>
    </xdr:from>
    <xdr:to>
      <xdr:col>10</xdr:col>
      <xdr:colOff>165100</xdr:colOff>
      <xdr:row>105</xdr:row>
      <xdr:rowOff>17272</xdr:rowOff>
    </xdr:to>
    <xdr:sp macro="" textlink="">
      <xdr:nvSpPr>
        <xdr:cNvPr id="322" name="楕円 321">
          <a:extLst>
            <a:ext uri="{FF2B5EF4-FFF2-40B4-BE49-F238E27FC236}">
              <a16:creationId xmlns:a16="http://schemas.microsoft.com/office/drawing/2014/main" id="{3AF15D73-9FBB-4710-AE76-D938911A309A}"/>
            </a:ext>
          </a:extLst>
        </xdr:cNvPr>
        <xdr:cNvSpPr/>
      </xdr:nvSpPr>
      <xdr:spPr>
        <a:xfrm>
          <a:off x="1739900" y="17521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137922</xdr:rowOff>
    </xdr:from>
    <xdr:to>
      <xdr:col>15</xdr:col>
      <xdr:colOff>50800</xdr:colOff>
      <xdr:row>105</xdr:row>
      <xdr:rowOff>14478</xdr:rowOff>
    </xdr:to>
    <xdr:cxnSp macro="">
      <xdr:nvCxnSpPr>
        <xdr:cNvPr id="323" name="直線コネクタ 322">
          <a:extLst>
            <a:ext uri="{FF2B5EF4-FFF2-40B4-BE49-F238E27FC236}">
              <a16:creationId xmlns:a16="http://schemas.microsoft.com/office/drawing/2014/main" id="{B6A88E81-F44A-4C1E-91DA-9F3FA13BB503}"/>
            </a:ext>
          </a:extLst>
        </xdr:cNvPr>
        <xdr:cNvCxnSpPr/>
      </xdr:nvCxnSpPr>
      <xdr:spPr>
        <a:xfrm>
          <a:off x="1790700" y="17572482"/>
          <a:ext cx="77470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41402</xdr:rowOff>
    </xdr:from>
    <xdr:to>
      <xdr:col>6</xdr:col>
      <xdr:colOff>38100</xdr:colOff>
      <xdr:row>104</xdr:row>
      <xdr:rowOff>143002</xdr:rowOff>
    </xdr:to>
    <xdr:sp macro="" textlink="">
      <xdr:nvSpPr>
        <xdr:cNvPr id="324" name="楕円 323">
          <a:extLst>
            <a:ext uri="{FF2B5EF4-FFF2-40B4-BE49-F238E27FC236}">
              <a16:creationId xmlns:a16="http://schemas.microsoft.com/office/drawing/2014/main" id="{65EBCEB6-B906-435F-9B8E-8E0F6C965662}"/>
            </a:ext>
          </a:extLst>
        </xdr:cNvPr>
        <xdr:cNvSpPr/>
      </xdr:nvSpPr>
      <xdr:spPr>
        <a:xfrm>
          <a:off x="965200" y="174759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92202</xdr:rowOff>
    </xdr:from>
    <xdr:to>
      <xdr:col>10</xdr:col>
      <xdr:colOff>114300</xdr:colOff>
      <xdr:row>104</xdr:row>
      <xdr:rowOff>137922</xdr:rowOff>
    </xdr:to>
    <xdr:cxnSp macro="">
      <xdr:nvCxnSpPr>
        <xdr:cNvPr id="325" name="直線コネクタ 324">
          <a:extLst>
            <a:ext uri="{FF2B5EF4-FFF2-40B4-BE49-F238E27FC236}">
              <a16:creationId xmlns:a16="http://schemas.microsoft.com/office/drawing/2014/main" id="{5BC60FB4-2092-4BB8-8E41-8E6D01FECCA1}"/>
            </a:ext>
          </a:extLst>
        </xdr:cNvPr>
        <xdr:cNvCxnSpPr/>
      </xdr:nvCxnSpPr>
      <xdr:spPr>
        <a:xfrm>
          <a:off x="1008380" y="17526762"/>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111269</xdr:rowOff>
    </xdr:from>
    <xdr:ext cx="405111" cy="259045"/>
    <xdr:sp macro="" textlink="">
      <xdr:nvSpPr>
        <xdr:cNvPr id="326" name="n_1aveValue【港湾・漁港】&#10;有形固定資産減価償却率">
          <a:extLst>
            <a:ext uri="{FF2B5EF4-FFF2-40B4-BE49-F238E27FC236}">
              <a16:creationId xmlns:a16="http://schemas.microsoft.com/office/drawing/2014/main" id="{58552AA4-F37E-49F8-9F82-88E0246E9E42}"/>
            </a:ext>
          </a:extLst>
        </xdr:cNvPr>
        <xdr:cNvSpPr txBox="1"/>
      </xdr:nvSpPr>
      <xdr:spPr>
        <a:xfrm>
          <a:off x="3170564" y="1771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58690</xdr:rowOff>
    </xdr:from>
    <xdr:ext cx="405111" cy="259045"/>
    <xdr:sp macro="" textlink="">
      <xdr:nvSpPr>
        <xdr:cNvPr id="327" name="n_2aveValue【港湾・漁港】&#10;有形固定資産減価償却率">
          <a:extLst>
            <a:ext uri="{FF2B5EF4-FFF2-40B4-BE49-F238E27FC236}">
              <a16:creationId xmlns:a16="http://schemas.microsoft.com/office/drawing/2014/main" id="{AADEB39C-A783-43C0-92C1-EB18B3F1E15E}"/>
            </a:ext>
          </a:extLst>
        </xdr:cNvPr>
        <xdr:cNvSpPr txBox="1"/>
      </xdr:nvSpPr>
      <xdr:spPr>
        <a:xfrm>
          <a:off x="2385704" y="1766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31514</xdr:rowOff>
    </xdr:from>
    <xdr:ext cx="405111" cy="259045"/>
    <xdr:sp macro="" textlink="">
      <xdr:nvSpPr>
        <xdr:cNvPr id="328" name="n_3aveValue【港湾・漁港】&#10;有形固定資産減価償却率">
          <a:extLst>
            <a:ext uri="{FF2B5EF4-FFF2-40B4-BE49-F238E27FC236}">
              <a16:creationId xmlns:a16="http://schemas.microsoft.com/office/drawing/2014/main" id="{6D377D61-BB38-42A5-AE86-ECA9E3CA80EE}"/>
            </a:ext>
          </a:extLst>
        </xdr:cNvPr>
        <xdr:cNvSpPr txBox="1"/>
      </xdr:nvSpPr>
      <xdr:spPr>
        <a:xfrm>
          <a:off x="1611004" y="1729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170705</xdr:rowOff>
    </xdr:from>
    <xdr:ext cx="405111" cy="259045"/>
    <xdr:sp macro="" textlink="">
      <xdr:nvSpPr>
        <xdr:cNvPr id="329" name="n_4aveValue【港湾・漁港】&#10;有形固定資産減価償却率">
          <a:extLst>
            <a:ext uri="{FF2B5EF4-FFF2-40B4-BE49-F238E27FC236}">
              <a16:creationId xmlns:a16="http://schemas.microsoft.com/office/drawing/2014/main" id="{6CF67BF8-2181-42AA-A6B7-9836409551B6}"/>
            </a:ext>
          </a:extLst>
        </xdr:cNvPr>
        <xdr:cNvSpPr txBox="1"/>
      </xdr:nvSpPr>
      <xdr:spPr>
        <a:xfrm>
          <a:off x="836304" y="1760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129812</xdr:rowOff>
    </xdr:from>
    <xdr:ext cx="405111" cy="259045"/>
    <xdr:sp macro="" textlink="">
      <xdr:nvSpPr>
        <xdr:cNvPr id="330" name="n_1mainValue【港湾・漁港】&#10;有形固定資産減価償却率">
          <a:extLst>
            <a:ext uri="{FF2B5EF4-FFF2-40B4-BE49-F238E27FC236}">
              <a16:creationId xmlns:a16="http://schemas.microsoft.com/office/drawing/2014/main" id="{A794210E-19C8-435F-9BDA-5242BE789596}"/>
            </a:ext>
          </a:extLst>
        </xdr:cNvPr>
        <xdr:cNvSpPr txBox="1"/>
      </xdr:nvSpPr>
      <xdr:spPr>
        <a:xfrm>
          <a:off x="3170564" y="1739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81805</xdr:rowOff>
    </xdr:from>
    <xdr:ext cx="405111" cy="259045"/>
    <xdr:sp macro="" textlink="">
      <xdr:nvSpPr>
        <xdr:cNvPr id="331" name="n_2mainValue【港湾・漁港】&#10;有形固定資産減価償却率">
          <a:extLst>
            <a:ext uri="{FF2B5EF4-FFF2-40B4-BE49-F238E27FC236}">
              <a16:creationId xmlns:a16="http://schemas.microsoft.com/office/drawing/2014/main" id="{36A36E32-15E1-4172-88D7-9E5DEB5DE12B}"/>
            </a:ext>
          </a:extLst>
        </xdr:cNvPr>
        <xdr:cNvSpPr txBox="1"/>
      </xdr:nvSpPr>
      <xdr:spPr>
        <a:xfrm>
          <a:off x="2385704" y="1734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8399</xdr:rowOff>
    </xdr:from>
    <xdr:ext cx="405111" cy="259045"/>
    <xdr:sp macro="" textlink="">
      <xdr:nvSpPr>
        <xdr:cNvPr id="332" name="n_3mainValue【港湾・漁港】&#10;有形固定資産減価償却率">
          <a:extLst>
            <a:ext uri="{FF2B5EF4-FFF2-40B4-BE49-F238E27FC236}">
              <a16:creationId xmlns:a16="http://schemas.microsoft.com/office/drawing/2014/main" id="{48A90B72-DB6A-4F79-90A0-52BA20D52655}"/>
            </a:ext>
          </a:extLst>
        </xdr:cNvPr>
        <xdr:cNvSpPr txBox="1"/>
      </xdr:nvSpPr>
      <xdr:spPr>
        <a:xfrm>
          <a:off x="1611004" y="1761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159529</xdr:rowOff>
    </xdr:from>
    <xdr:ext cx="405111" cy="259045"/>
    <xdr:sp macro="" textlink="">
      <xdr:nvSpPr>
        <xdr:cNvPr id="333" name="n_4mainValue【港湾・漁港】&#10;有形固定資産減価償却率">
          <a:extLst>
            <a:ext uri="{FF2B5EF4-FFF2-40B4-BE49-F238E27FC236}">
              <a16:creationId xmlns:a16="http://schemas.microsoft.com/office/drawing/2014/main" id="{B9A26326-BB45-4B90-BB09-9341EF142073}"/>
            </a:ext>
          </a:extLst>
        </xdr:cNvPr>
        <xdr:cNvSpPr txBox="1"/>
      </xdr:nvSpPr>
      <xdr:spPr>
        <a:xfrm>
          <a:off x="836304" y="1725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2D0CFE87-2342-4238-BE42-E264972BC68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B6467A0D-476B-487A-A046-72814D970D0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AD5884A7-A32A-4FFB-A1DD-7CFEA0246273}"/>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D2489386-A384-4E62-B1E7-04BF8D7B7BD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1E7F7C90-A64C-4E7E-94BA-ABDA936A801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22240601-E8F7-4914-A141-6CBF5B3A413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0EA60FFC-60BB-4D2F-8FB7-F8EF4526BDF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7CAA2E81-04A2-40AA-A5E7-5636827D5FD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E9951372-097F-4D10-B3BD-9449F20B767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C8D35FA3-8FE3-4BF1-AD94-8183B6C7E55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4" name="直線コネクタ 343">
          <a:extLst>
            <a:ext uri="{FF2B5EF4-FFF2-40B4-BE49-F238E27FC236}">
              <a16:creationId xmlns:a16="http://schemas.microsoft.com/office/drawing/2014/main" id="{26FE62F4-50DF-423A-B96F-84EF27308FF8}"/>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45" name="テキスト ボックス 344">
          <a:extLst>
            <a:ext uri="{FF2B5EF4-FFF2-40B4-BE49-F238E27FC236}">
              <a16:creationId xmlns:a16="http://schemas.microsoft.com/office/drawing/2014/main" id="{3079BB29-D8A3-43B1-A6FE-B3FEB6EE0360}"/>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6" name="直線コネクタ 345">
          <a:extLst>
            <a:ext uri="{FF2B5EF4-FFF2-40B4-BE49-F238E27FC236}">
              <a16:creationId xmlns:a16="http://schemas.microsoft.com/office/drawing/2014/main" id="{21AC375E-CFB5-4C2C-BFB7-0E60B3A49C4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347" name="テキスト ボックス 346">
          <a:extLst>
            <a:ext uri="{FF2B5EF4-FFF2-40B4-BE49-F238E27FC236}">
              <a16:creationId xmlns:a16="http://schemas.microsoft.com/office/drawing/2014/main" id="{97D26C4A-4C20-49C9-AEA8-B749F88EE83A}"/>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8" name="直線コネクタ 347">
          <a:extLst>
            <a:ext uri="{FF2B5EF4-FFF2-40B4-BE49-F238E27FC236}">
              <a16:creationId xmlns:a16="http://schemas.microsoft.com/office/drawing/2014/main" id="{EA89F634-1CD2-4E51-8A53-BD44F73CFCC0}"/>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349" name="テキスト ボックス 348">
          <a:extLst>
            <a:ext uri="{FF2B5EF4-FFF2-40B4-BE49-F238E27FC236}">
              <a16:creationId xmlns:a16="http://schemas.microsoft.com/office/drawing/2014/main" id="{2DE41B3A-63EC-45EF-8B52-FC083606EF41}"/>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0" name="直線コネクタ 349">
          <a:extLst>
            <a:ext uri="{FF2B5EF4-FFF2-40B4-BE49-F238E27FC236}">
              <a16:creationId xmlns:a16="http://schemas.microsoft.com/office/drawing/2014/main" id="{30AC69DA-BEB3-46EB-8E7E-8C6B47AE120A}"/>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351" name="テキスト ボックス 350">
          <a:extLst>
            <a:ext uri="{FF2B5EF4-FFF2-40B4-BE49-F238E27FC236}">
              <a16:creationId xmlns:a16="http://schemas.microsoft.com/office/drawing/2014/main" id="{C51D6FD2-B7D2-480C-9138-31345E325EBF}"/>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E80CE293-B697-4F8A-8C81-5C41A0D612A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3" name="テキスト ボックス 352">
          <a:extLst>
            <a:ext uri="{FF2B5EF4-FFF2-40B4-BE49-F238E27FC236}">
              <a16:creationId xmlns:a16="http://schemas.microsoft.com/office/drawing/2014/main" id="{33FCF88E-1011-4FA8-B20A-AEF1D4A41CE8}"/>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港湾・漁港】&#10;一人当たり有形固定資産（償却資産）額グラフ枠">
          <a:extLst>
            <a:ext uri="{FF2B5EF4-FFF2-40B4-BE49-F238E27FC236}">
              <a16:creationId xmlns:a16="http://schemas.microsoft.com/office/drawing/2014/main" id="{C584D4E3-397A-471B-B883-453C3EA4099C}"/>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355" name="直線コネクタ 354">
          <a:extLst>
            <a:ext uri="{FF2B5EF4-FFF2-40B4-BE49-F238E27FC236}">
              <a16:creationId xmlns:a16="http://schemas.microsoft.com/office/drawing/2014/main" id="{B5C0A780-2735-41DE-80EE-880D76FF059C}"/>
            </a:ext>
          </a:extLst>
        </xdr:cNvPr>
        <xdr:cNvCxnSpPr/>
      </xdr:nvCxnSpPr>
      <xdr:spPr>
        <a:xfrm flipV="1">
          <a:off x="9219565" y="16737578"/>
          <a:ext cx="0" cy="1441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356" name="【港湾・漁港】&#10;一人当たり有形固定資産（償却資産）額最小値テキスト">
          <a:extLst>
            <a:ext uri="{FF2B5EF4-FFF2-40B4-BE49-F238E27FC236}">
              <a16:creationId xmlns:a16="http://schemas.microsoft.com/office/drawing/2014/main" id="{092F2205-2CCA-485B-96A6-A20888C748D4}"/>
            </a:ext>
          </a:extLst>
        </xdr:cNvPr>
        <xdr:cNvSpPr txBox="1"/>
      </xdr:nvSpPr>
      <xdr:spPr>
        <a:xfrm>
          <a:off x="9258300" y="18183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357" name="直線コネクタ 356">
          <a:extLst>
            <a:ext uri="{FF2B5EF4-FFF2-40B4-BE49-F238E27FC236}">
              <a16:creationId xmlns:a16="http://schemas.microsoft.com/office/drawing/2014/main" id="{F8FF0384-C351-421A-9CD2-A6DD5900E948}"/>
            </a:ext>
          </a:extLst>
        </xdr:cNvPr>
        <xdr:cNvCxnSpPr/>
      </xdr:nvCxnSpPr>
      <xdr:spPr>
        <a:xfrm>
          <a:off x="9154160" y="181793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358" name="【港湾・漁港】&#10;一人当たり有形固定資産（償却資産）額最大値テキスト">
          <a:extLst>
            <a:ext uri="{FF2B5EF4-FFF2-40B4-BE49-F238E27FC236}">
              <a16:creationId xmlns:a16="http://schemas.microsoft.com/office/drawing/2014/main" id="{C6A0364B-56CB-4523-B3D1-6B4DE6812CF1}"/>
            </a:ext>
          </a:extLst>
        </xdr:cNvPr>
        <xdr:cNvSpPr txBox="1"/>
      </xdr:nvSpPr>
      <xdr:spPr>
        <a:xfrm>
          <a:off x="9258300" y="1651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359" name="直線コネクタ 358">
          <a:extLst>
            <a:ext uri="{FF2B5EF4-FFF2-40B4-BE49-F238E27FC236}">
              <a16:creationId xmlns:a16="http://schemas.microsoft.com/office/drawing/2014/main" id="{88CFA564-5FAD-45DA-A4B0-B7E6DEEB1EC8}"/>
            </a:ext>
          </a:extLst>
        </xdr:cNvPr>
        <xdr:cNvCxnSpPr/>
      </xdr:nvCxnSpPr>
      <xdr:spPr>
        <a:xfrm>
          <a:off x="9154160" y="167375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9639</xdr:rowOff>
    </xdr:from>
    <xdr:ext cx="534377" cy="259045"/>
    <xdr:sp macro="" textlink="">
      <xdr:nvSpPr>
        <xdr:cNvPr id="360" name="【港湾・漁港】&#10;一人当たり有形固定資産（償却資産）額平均値テキスト">
          <a:extLst>
            <a:ext uri="{FF2B5EF4-FFF2-40B4-BE49-F238E27FC236}">
              <a16:creationId xmlns:a16="http://schemas.microsoft.com/office/drawing/2014/main" id="{0371D737-EEA3-487A-B5FB-7D4F809F6DCF}"/>
            </a:ext>
          </a:extLst>
        </xdr:cNvPr>
        <xdr:cNvSpPr txBox="1"/>
      </xdr:nvSpPr>
      <xdr:spPr>
        <a:xfrm>
          <a:off x="9258300" y="17611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361" name="フローチャート: 判断 360">
          <a:extLst>
            <a:ext uri="{FF2B5EF4-FFF2-40B4-BE49-F238E27FC236}">
              <a16:creationId xmlns:a16="http://schemas.microsoft.com/office/drawing/2014/main" id="{9DC3E7DE-B085-43DA-99D8-203E02CE4E3F}"/>
            </a:ext>
          </a:extLst>
        </xdr:cNvPr>
        <xdr:cNvSpPr/>
      </xdr:nvSpPr>
      <xdr:spPr>
        <a:xfrm>
          <a:off x="9192260" y="177604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362" name="フローチャート: 判断 361">
          <a:extLst>
            <a:ext uri="{FF2B5EF4-FFF2-40B4-BE49-F238E27FC236}">
              <a16:creationId xmlns:a16="http://schemas.microsoft.com/office/drawing/2014/main" id="{C3C4C5CC-79EE-4B5C-99E0-CB85E5C90026}"/>
            </a:ext>
          </a:extLst>
        </xdr:cNvPr>
        <xdr:cNvSpPr/>
      </xdr:nvSpPr>
      <xdr:spPr>
        <a:xfrm>
          <a:off x="8445500" y="177639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363" name="フローチャート: 判断 362">
          <a:extLst>
            <a:ext uri="{FF2B5EF4-FFF2-40B4-BE49-F238E27FC236}">
              <a16:creationId xmlns:a16="http://schemas.microsoft.com/office/drawing/2014/main" id="{6551F49F-4A91-424E-9EEB-6486E48BF9B7}"/>
            </a:ext>
          </a:extLst>
        </xdr:cNvPr>
        <xdr:cNvSpPr/>
      </xdr:nvSpPr>
      <xdr:spPr>
        <a:xfrm>
          <a:off x="7670800" y="17765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364" name="フローチャート: 判断 363">
          <a:extLst>
            <a:ext uri="{FF2B5EF4-FFF2-40B4-BE49-F238E27FC236}">
              <a16:creationId xmlns:a16="http://schemas.microsoft.com/office/drawing/2014/main" id="{6CC5AF01-EDD1-4B06-9F71-F8A6114074B0}"/>
            </a:ext>
          </a:extLst>
        </xdr:cNvPr>
        <xdr:cNvSpPr/>
      </xdr:nvSpPr>
      <xdr:spPr>
        <a:xfrm>
          <a:off x="6873240" y="17766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365" name="フローチャート: 判断 364">
          <a:extLst>
            <a:ext uri="{FF2B5EF4-FFF2-40B4-BE49-F238E27FC236}">
              <a16:creationId xmlns:a16="http://schemas.microsoft.com/office/drawing/2014/main" id="{E230F594-C785-472A-8AC2-D507450DE135}"/>
            </a:ext>
          </a:extLst>
        </xdr:cNvPr>
        <xdr:cNvSpPr/>
      </xdr:nvSpPr>
      <xdr:spPr>
        <a:xfrm>
          <a:off x="6098540" y="17680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D3AF3FBF-A77D-4D02-8AEA-371B2658704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E8A990EB-9877-4B67-9784-85EDF524055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AE5E3C6D-77BF-49FD-AEE7-CDBF112C612C}"/>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724F986E-4316-4A8D-BCF1-B1C8F792D5A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96001793-1E83-49E4-B383-2647F09B1BC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32707</xdr:rowOff>
    </xdr:from>
    <xdr:to>
      <xdr:col>55</xdr:col>
      <xdr:colOff>50800</xdr:colOff>
      <xdr:row>106</xdr:row>
      <xdr:rowOff>134307</xdr:rowOff>
    </xdr:to>
    <xdr:sp macro="" textlink="">
      <xdr:nvSpPr>
        <xdr:cNvPr id="371" name="楕円 370">
          <a:extLst>
            <a:ext uri="{FF2B5EF4-FFF2-40B4-BE49-F238E27FC236}">
              <a16:creationId xmlns:a16="http://schemas.microsoft.com/office/drawing/2014/main" id="{74DFC7CA-9411-4F39-BFA9-6D4C8C25D5E3}"/>
            </a:ext>
          </a:extLst>
        </xdr:cNvPr>
        <xdr:cNvSpPr/>
      </xdr:nvSpPr>
      <xdr:spPr>
        <a:xfrm>
          <a:off x="9192260" y="178025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11134</xdr:rowOff>
    </xdr:from>
    <xdr:ext cx="534377" cy="259045"/>
    <xdr:sp macro="" textlink="">
      <xdr:nvSpPr>
        <xdr:cNvPr id="372" name="【港湾・漁港】&#10;一人当たり有形固定資産（償却資産）額該当値テキスト">
          <a:extLst>
            <a:ext uri="{FF2B5EF4-FFF2-40B4-BE49-F238E27FC236}">
              <a16:creationId xmlns:a16="http://schemas.microsoft.com/office/drawing/2014/main" id="{0AD489E2-1A72-455F-85C0-FF5E6ECA2FC8}"/>
            </a:ext>
          </a:extLst>
        </xdr:cNvPr>
        <xdr:cNvSpPr txBox="1"/>
      </xdr:nvSpPr>
      <xdr:spPr>
        <a:xfrm>
          <a:off x="9258300" y="1778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34713</xdr:rowOff>
    </xdr:from>
    <xdr:to>
      <xdr:col>50</xdr:col>
      <xdr:colOff>165100</xdr:colOff>
      <xdr:row>106</xdr:row>
      <xdr:rowOff>136313</xdr:rowOff>
    </xdr:to>
    <xdr:sp macro="" textlink="">
      <xdr:nvSpPr>
        <xdr:cNvPr id="373" name="楕円 372">
          <a:extLst>
            <a:ext uri="{FF2B5EF4-FFF2-40B4-BE49-F238E27FC236}">
              <a16:creationId xmlns:a16="http://schemas.microsoft.com/office/drawing/2014/main" id="{8861261F-66B8-4E3A-8116-0013BF81F30F}"/>
            </a:ext>
          </a:extLst>
        </xdr:cNvPr>
        <xdr:cNvSpPr/>
      </xdr:nvSpPr>
      <xdr:spPr>
        <a:xfrm>
          <a:off x="8445500" y="178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83507</xdr:rowOff>
    </xdr:from>
    <xdr:to>
      <xdr:col>55</xdr:col>
      <xdr:colOff>0</xdr:colOff>
      <xdr:row>106</xdr:row>
      <xdr:rowOff>85513</xdr:rowOff>
    </xdr:to>
    <xdr:cxnSp macro="">
      <xdr:nvCxnSpPr>
        <xdr:cNvPr id="374" name="直線コネクタ 373">
          <a:extLst>
            <a:ext uri="{FF2B5EF4-FFF2-40B4-BE49-F238E27FC236}">
              <a16:creationId xmlns:a16="http://schemas.microsoft.com/office/drawing/2014/main" id="{91D43B6D-0D27-4117-A45E-160480D5F409}"/>
            </a:ext>
          </a:extLst>
        </xdr:cNvPr>
        <xdr:cNvCxnSpPr/>
      </xdr:nvCxnSpPr>
      <xdr:spPr>
        <a:xfrm flipV="1">
          <a:off x="8496300" y="17853347"/>
          <a:ext cx="72390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31632</xdr:rowOff>
    </xdr:from>
    <xdr:to>
      <xdr:col>46</xdr:col>
      <xdr:colOff>38100</xdr:colOff>
      <xdr:row>106</xdr:row>
      <xdr:rowOff>133232</xdr:rowOff>
    </xdr:to>
    <xdr:sp macro="" textlink="">
      <xdr:nvSpPr>
        <xdr:cNvPr id="375" name="楕円 374">
          <a:extLst>
            <a:ext uri="{FF2B5EF4-FFF2-40B4-BE49-F238E27FC236}">
              <a16:creationId xmlns:a16="http://schemas.microsoft.com/office/drawing/2014/main" id="{390AAF8A-C918-45E1-8842-504C1A964E30}"/>
            </a:ext>
          </a:extLst>
        </xdr:cNvPr>
        <xdr:cNvSpPr/>
      </xdr:nvSpPr>
      <xdr:spPr>
        <a:xfrm>
          <a:off x="7670800" y="178014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82432</xdr:rowOff>
    </xdr:from>
    <xdr:to>
      <xdr:col>50</xdr:col>
      <xdr:colOff>114300</xdr:colOff>
      <xdr:row>106</xdr:row>
      <xdr:rowOff>85513</xdr:rowOff>
    </xdr:to>
    <xdr:cxnSp macro="">
      <xdr:nvCxnSpPr>
        <xdr:cNvPr id="376" name="直線コネクタ 375">
          <a:extLst>
            <a:ext uri="{FF2B5EF4-FFF2-40B4-BE49-F238E27FC236}">
              <a16:creationId xmlns:a16="http://schemas.microsoft.com/office/drawing/2014/main" id="{7A0E5991-E31F-42D0-82B3-71F519E2565C}"/>
            </a:ext>
          </a:extLst>
        </xdr:cNvPr>
        <xdr:cNvCxnSpPr/>
      </xdr:nvCxnSpPr>
      <xdr:spPr>
        <a:xfrm>
          <a:off x="7713980" y="17852272"/>
          <a:ext cx="782320" cy="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28815</xdr:rowOff>
    </xdr:from>
    <xdr:to>
      <xdr:col>41</xdr:col>
      <xdr:colOff>101600</xdr:colOff>
      <xdr:row>106</xdr:row>
      <xdr:rowOff>130415</xdr:rowOff>
    </xdr:to>
    <xdr:sp macro="" textlink="">
      <xdr:nvSpPr>
        <xdr:cNvPr id="377" name="楕円 376">
          <a:extLst>
            <a:ext uri="{FF2B5EF4-FFF2-40B4-BE49-F238E27FC236}">
              <a16:creationId xmlns:a16="http://schemas.microsoft.com/office/drawing/2014/main" id="{10ABC70F-73D1-4FA2-8161-7FD3A7493514}"/>
            </a:ext>
          </a:extLst>
        </xdr:cNvPr>
        <xdr:cNvSpPr/>
      </xdr:nvSpPr>
      <xdr:spPr>
        <a:xfrm>
          <a:off x="6873240" y="177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79615</xdr:rowOff>
    </xdr:from>
    <xdr:to>
      <xdr:col>45</xdr:col>
      <xdr:colOff>177800</xdr:colOff>
      <xdr:row>106</xdr:row>
      <xdr:rowOff>82432</xdr:rowOff>
    </xdr:to>
    <xdr:cxnSp macro="">
      <xdr:nvCxnSpPr>
        <xdr:cNvPr id="378" name="直線コネクタ 377">
          <a:extLst>
            <a:ext uri="{FF2B5EF4-FFF2-40B4-BE49-F238E27FC236}">
              <a16:creationId xmlns:a16="http://schemas.microsoft.com/office/drawing/2014/main" id="{05D2BB5F-F1EC-4756-BCB7-DE22103F9153}"/>
            </a:ext>
          </a:extLst>
        </xdr:cNvPr>
        <xdr:cNvCxnSpPr/>
      </xdr:nvCxnSpPr>
      <xdr:spPr>
        <a:xfrm>
          <a:off x="6924040" y="17849455"/>
          <a:ext cx="789940" cy="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26085</xdr:rowOff>
    </xdr:from>
    <xdr:to>
      <xdr:col>36</xdr:col>
      <xdr:colOff>165100</xdr:colOff>
      <xdr:row>106</xdr:row>
      <xdr:rowOff>127685</xdr:rowOff>
    </xdr:to>
    <xdr:sp macro="" textlink="">
      <xdr:nvSpPr>
        <xdr:cNvPr id="379" name="楕円 378">
          <a:extLst>
            <a:ext uri="{FF2B5EF4-FFF2-40B4-BE49-F238E27FC236}">
              <a16:creationId xmlns:a16="http://schemas.microsoft.com/office/drawing/2014/main" id="{0FAB8A91-C99F-4574-A776-79F417D6F554}"/>
            </a:ext>
          </a:extLst>
        </xdr:cNvPr>
        <xdr:cNvSpPr/>
      </xdr:nvSpPr>
      <xdr:spPr>
        <a:xfrm>
          <a:off x="6098540" y="177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76885</xdr:rowOff>
    </xdr:from>
    <xdr:to>
      <xdr:col>41</xdr:col>
      <xdr:colOff>50800</xdr:colOff>
      <xdr:row>106</xdr:row>
      <xdr:rowOff>79615</xdr:rowOff>
    </xdr:to>
    <xdr:cxnSp macro="">
      <xdr:nvCxnSpPr>
        <xdr:cNvPr id="380" name="直線コネクタ 379">
          <a:extLst>
            <a:ext uri="{FF2B5EF4-FFF2-40B4-BE49-F238E27FC236}">
              <a16:creationId xmlns:a16="http://schemas.microsoft.com/office/drawing/2014/main" id="{1A7BE28C-5C41-4B76-9B33-EF01A4CD2759}"/>
            </a:ext>
          </a:extLst>
        </xdr:cNvPr>
        <xdr:cNvCxnSpPr/>
      </xdr:nvCxnSpPr>
      <xdr:spPr>
        <a:xfrm>
          <a:off x="6149340" y="17846725"/>
          <a:ext cx="7747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108433</xdr:rowOff>
    </xdr:from>
    <xdr:ext cx="534377" cy="259045"/>
    <xdr:sp macro="" textlink="">
      <xdr:nvSpPr>
        <xdr:cNvPr id="381" name="n_1aveValue【港湾・漁港】&#10;一人当たり有形固定資産（償却資産）額">
          <a:extLst>
            <a:ext uri="{FF2B5EF4-FFF2-40B4-BE49-F238E27FC236}">
              <a16:creationId xmlns:a16="http://schemas.microsoft.com/office/drawing/2014/main" id="{8FB48806-CACE-494D-8C3E-5F49DC21B5BA}"/>
            </a:ext>
          </a:extLst>
        </xdr:cNvPr>
        <xdr:cNvSpPr txBox="1"/>
      </xdr:nvSpPr>
      <xdr:spPr>
        <a:xfrm>
          <a:off x="8239271" y="1754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109951</xdr:rowOff>
    </xdr:from>
    <xdr:ext cx="534377" cy="259045"/>
    <xdr:sp macro="" textlink="">
      <xdr:nvSpPr>
        <xdr:cNvPr id="382" name="n_2aveValue【港湾・漁港】&#10;一人当たり有形固定資産（償却資産）額">
          <a:extLst>
            <a:ext uri="{FF2B5EF4-FFF2-40B4-BE49-F238E27FC236}">
              <a16:creationId xmlns:a16="http://schemas.microsoft.com/office/drawing/2014/main" id="{99AAED92-B8F1-40D5-89B5-AA67F3C403FF}"/>
            </a:ext>
          </a:extLst>
        </xdr:cNvPr>
        <xdr:cNvSpPr txBox="1"/>
      </xdr:nvSpPr>
      <xdr:spPr>
        <a:xfrm>
          <a:off x="7477271" y="1754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110704</xdr:rowOff>
    </xdr:from>
    <xdr:ext cx="534377" cy="259045"/>
    <xdr:sp macro="" textlink="">
      <xdr:nvSpPr>
        <xdr:cNvPr id="383" name="n_3aveValue【港湾・漁港】&#10;一人当たり有形固定資産（償却資産）額">
          <a:extLst>
            <a:ext uri="{FF2B5EF4-FFF2-40B4-BE49-F238E27FC236}">
              <a16:creationId xmlns:a16="http://schemas.microsoft.com/office/drawing/2014/main" id="{FD58B864-488E-4EE5-A92C-00953448C40F}"/>
            </a:ext>
          </a:extLst>
        </xdr:cNvPr>
        <xdr:cNvSpPr txBox="1"/>
      </xdr:nvSpPr>
      <xdr:spPr>
        <a:xfrm>
          <a:off x="6702571" y="175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384" name="n_4aveValue【港湾・漁港】&#10;一人当たり有形固定資産（償却資産）額">
          <a:extLst>
            <a:ext uri="{FF2B5EF4-FFF2-40B4-BE49-F238E27FC236}">
              <a16:creationId xmlns:a16="http://schemas.microsoft.com/office/drawing/2014/main" id="{2EB1529E-5C95-490A-A96E-F0D986B9A9D8}"/>
            </a:ext>
          </a:extLst>
        </xdr:cNvPr>
        <xdr:cNvSpPr txBox="1"/>
      </xdr:nvSpPr>
      <xdr:spPr>
        <a:xfrm>
          <a:off x="5872695" y="1745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127440</xdr:rowOff>
    </xdr:from>
    <xdr:ext cx="534377" cy="259045"/>
    <xdr:sp macro="" textlink="">
      <xdr:nvSpPr>
        <xdr:cNvPr id="385" name="n_1mainValue【港湾・漁港】&#10;一人当たり有形固定資産（償却資産）額">
          <a:extLst>
            <a:ext uri="{FF2B5EF4-FFF2-40B4-BE49-F238E27FC236}">
              <a16:creationId xmlns:a16="http://schemas.microsoft.com/office/drawing/2014/main" id="{7E5D702E-239A-4CCA-B990-FA1028264D1C}"/>
            </a:ext>
          </a:extLst>
        </xdr:cNvPr>
        <xdr:cNvSpPr txBox="1"/>
      </xdr:nvSpPr>
      <xdr:spPr>
        <a:xfrm>
          <a:off x="8239271" y="1789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124359</xdr:rowOff>
    </xdr:from>
    <xdr:ext cx="534377" cy="259045"/>
    <xdr:sp macro="" textlink="">
      <xdr:nvSpPr>
        <xdr:cNvPr id="386" name="n_2mainValue【港湾・漁港】&#10;一人当たり有形固定資産（償却資産）額">
          <a:extLst>
            <a:ext uri="{FF2B5EF4-FFF2-40B4-BE49-F238E27FC236}">
              <a16:creationId xmlns:a16="http://schemas.microsoft.com/office/drawing/2014/main" id="{9D3263B0-A0C1-4C39-9437-31634AC2830E}"/>
            </a:ext>
          </a:extLst>
        </xdr:cNvPr>
        <xdr:cNvSpPr txBox="1"/>
      </xdr:nvSpPr>
      <xdr:spPr>
        <a:xfrm>
          <a:off x="7477271" y="1789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121542</xdr:rowOff>
    </xdr:from>
    <xdr:ext cx="534377" cy="259045"/>
    <xdr:sp macro="" textlink="">
      <xdr:nvSpPr>
        <xdr:cNvPr id="387" name="n_3mainValue【港湾・漁港】&#10;一人当たり有形固定資産（償却資産）額">
          <a:extLst>
            <a:ext uri="{FF2B5EF4-FFF2-40B4-BE49-F238E27FC236}">
              <a16:creationId xmlns:a16="http://schemas.microsoft.com/office/drawing/2014/main" id="{3F36699B-D642-464D-8107-38D46C0BEFFC}"/>
            </a:ext>
          </a:extLst>
        </xdr:cNvPr>
        <xdr:cNvSpPr txBox="1"/>
      </xdr:nvSpPr>
      <xdr:spPr>
        <a:xfrm>
          <a:off x="6702571" y="1789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118812</xdr:rowOff>
    </xdr:from>
    <xdr:ext cx="534377" cy="259045"/>
    <xdr:sp macro="" textlink="">
      <xdr:nvSpPr>
        <xdr:cNvPr id="388" name="n_4mainValue【港湾・漁港】&#10;一人当たり有形固定資産（償却資産）額">
          <a:extLst>
            <a:ext uri="{FF2B5EF4-FFF2-40B4-BE49-F238E27FC236}">
              <a16:creationId xmlns:a16="http://schemas.microsoft.com/office/drawing/2014/main" id="{D1EB08AF-EE42-4594-B29A-6BF41FF7F447}"/>
            </a:ext>
          </a:extLst>
        </xdr:cNvPr>
        <xdr:cNvSpPr txBox="1"/>
      </xdr:nvSpPr>
      <xdr:spPr>
        <a:xfrm>
          <a:off x="5905011" y="1788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5F4B051F-3816-41E2-AF9D-F1FC6E81607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FDCC107C-A856-4A12-A7C0-39BE83E57EB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271B083A-34FC-467F-8AA6-0DE5E53A8AD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C8D49B81-E16C-4384-AEF2-7083C914B3E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3E5EB977-D14D-41B1-82CC-CFCFE8C571B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DEC59BA-43DD-4977-BE80-8F925591919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F729BDA0-AEFE-4ADF-B56A-4659BBC84A1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2378E03E-ED1B-4098-A9B0-6AA0C040E1F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9A8FAAD9-3411-4C78-9D37-4CB37C5030E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82DC2889-659E-46D0-A201-67287FD3599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84C4C6B0-5C86-4C75-9475-BE09606DBC2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76E728BC-A9E7-4016-8FE9-EAFFEE19CB3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B9366078-8B2B-43C2-86CB-53B7D914120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09B7EB2F-5528-4705-ADA7-521760EDAE6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9201D8E4-2F61-4D91-A3FC-85202B01281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73A1025B-E30C-4869-8E6E-65CED2E89BF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1927DFFC-9BAB-40CE-AD87-D1946F8D39D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72A31963-D2F6-461E-AC73-6917302C7D0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2DECFE86-94EA-4012-B7D6-F22B154E83D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54F85FBA-E83A-4281-AB9E-B8D4A2106C5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9" name="テキスト ボックス 408">
          <a:extLst>
            <a:ext uri="{FF2B5EF4-FFF2-40B4-BE49-F238E27FC236}">
              <a16:creationId xmlns:a16="http://schemas.microsoft.com/office/drawing/2014/main" id="{694FF232-473E-45A9-BFE3-731660A981FF}"/>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6977166C-615C-4E18-817E-A7754225CDB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id="{8877EFEA-25EF-4297-8887-DDA24C1FB28C}"/>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2" name="直線コネクタ 411">
          <a:extLst>
            <a:ext uri="{FF2B5EF4-FFF2-40B4-BE49-F238E27FC236}">
              <a16:creationId xmlns:a16="http://schemas.microsoft.com/office/drawing/2014/main" id="{C5969A59-5A1A-4F0B-A6B3-21B48B3A3A6D}"/>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3" name="【認定こども園・幼稚園・保育所】&#10;有形固定資産減価償却率最小値テキスト">
          <a:extLst>
            <a:ext uri="{FF2B5EF4-FFF2-40B4-BE49-F238E27FC236}">
              <a16:creationId xmlns:a16="http://schemas.microsoft.com/office/drawing/2014/main" id="{6C455B12-CBE0-4C19-BF9B-FAF692F7D5CE}"/>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4" name="直線コネクタ 413">
          <a:extLst>
            <a:ext uri="{FF2B5EF4-FFF2-40B4-BE49-F238E27FC236}">
              <a16:creationId xmlns:a16="http://schemas.microsoft.com/office/drawing/2014/main" id="{087341C2-EE44-42EB-BB54-31969CE1A1EF}"/>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5" name="【認定こども園・幼稚園・保育所】&#10;有形固定資産減価償却率最大値テキスト">
          <a:extLst>
            <a:ext uri="{FF2B5EF4-FFF2-40B4-BE49-F238E27FC236}">
              <a16:creationId xmlns:a16="http://schemas.microsoft.com/office/drawing/2014/main" id="{C2544CD7-8DC9-4E79-BE8B-C1663FAC8214}"/>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6" name="直線コネクタ 415">
          <a:extLst>
            <a:ext uri="{FF2B5EF4-FFF2-40B4-BE49-F238E27FC236}">
              <a16:creationId xmlns:a16="http://schemas.microsoft.com/office/drawing/2014/main" id="{7057B4E4-8771-4ABB-ABD7-2BD54FFFA926}"/>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id="{D27D8C79-ED65-49DF-A8DD-28EEDAFE5D9A}"/>
            </a:ext>
          </a:extLst>
        </xdr:cNvPr>
        <xdr:cNvSpPr txBox="1"/>
      </xdr:nvSpPr>
      <xdr:spPr>
        <a:xfrm>
          <a:off x="14414500" y="609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18" name="フローチャート: 判断 417">
          <a:extLst>
            <a:ext uri="{FF2B5EF4-FFF2-40B4-BE49-F238E27FC236}">
              <a16:creationId xmlns:a16="http://schemas.microsoft.com/office/drawing/2014/main" id="{ACD034A8-DAD1-42C8-9198-40509E4F4E26}"/>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19" name="フローチャート: 判断 418">
          <a:extLst>
            <a:ext uri="{FF2B5EF4-FFF2-40B4-BE49-F238E27FC236}">
              <a16:creationId xmlns:a16="http://schemas.microsoft.com/office/drawing/2014/main" id="{4C2EA6C2-F83E-4691-8BDB-A155E00F464F}"/>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0" name="フローチャート: 判断 419">
          <a:extLst>
            <a:ext uri="{FF2B5EF4-FFF2-40B4-BE49-F238E27FC236}">
              <a16:creationId xmlns:a16="http://schemas.microsoft.com/office/drawing/2014/main" id="{946C71D4-E597-4214-9AEB-92C5AA5B85EA}"/>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1" name="フローチャート: 判断 420">
          <a:extLst>
            <a:ext uri="{FF2B5EF4-FFF2-40B4-BE49-F238E27FC236}">
              <a16:creationId xmlns:a16="http://schemas.microsoft.com/office/drawing/2014/main" id="{14370349-BE20-4879-8E85-7005B5DEF4CB}"/>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2" name="フローチャート: 判断 421">
          <a:extLst>
            <a:ext uri="{FF2B5EF4-FFF2-40B4-BE49-F238E27FC236}">
              <a16:creationId xmlns:a16="http://schemas.microsoft.com/office/drawing/2014/main" id="{719B3AC0-AB96-449B-A033-8CEC6A61201C}"/>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F796833B-5ED9-4542-8E22-4ABCE696F08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78B3D8A0-A54D-4E1C-A403-24CEF214199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A408526D-0925-4437-A497-06DAE9A8A49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5511BD6-2C98-43AC-9E96-87671AB8DBB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08AA1EF-D23A-41DF-A493-B1A0DB2AFDD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38100</xdr:rowOff>
    </xdr:from>
    <xdr:to>
      <xdr:col>85</xdr:col>
      <xdr:colOff>177800</xdr:colOff>
      <xdr:row>38</xdr:row>
      <xdr:rowOff>139700</xdr:rowOff>
    </xdr:to>
    <xdr:sp macro="" textlink="">
      <xdr:nvSpPr>
        <xdr:cNvPr id="428" name="楕円 427">
          <a:extLst>
            <a:ext uri="{FF2B5EF4-FFF2-40B4-BE49-F238E27FC236}">
              <a16:creationId xmlns:a16="http://schemas.microsoft.com/office/drawing/2014/main" id="{8B847E9C-9983-45F2-8BAC-0E11754A2FA1}"/>
            </a:ext>
          </a:extLst>
        </xdr:cNvPr>
        <xdr:cNvSpPr/>
      </xdr:nvSpPr>
      <xdr:spPr>
        <a:xfrm>
          <a:off x="14325600" y="64084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16527</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id="{BA269698-116B-4F9D-948D-7201E2E7127A}"/>
            </a:ext>
          </a:extLst>
        </xdr:cNvPr>
        <xdr:cNvSpPr txBox="1"/>
      </xdr:nvSpPr>
      <xdr:spPr>
        <a:xfrm>
          <a:off x="14414500"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119380</xdr:rowOff>
    </xdr:from>
    <xdr:to>
      <xdr:col>81</xdr:col>
      <xdr:colOff>101600</xdr:colOff>
      <xdr:row>39</xdr:row>
      <xdr:rowOff>49530</xdr:rowOff>
    </xdr:to>
    <xdr:sp macro="" textlink="">
      <xdr:nvSpPr>
        <xdr:cNvPr id="430" name="楕円 429">
          <a:extLst>
            <a:ext uri="{FF2B5EF4-FFF2-40B4-BE49-F238E27FC236}">
              <a16:creationId xmlns:a16="http://schemas.microsoft.com/office/drawing/2014/main" id="{0E7B7F93-C26E-4490-A221-369CD12BB3BF}"/>
            </a:ext>
          </a:extLst>
        </xdr:cNvPr>
        <xdr:cNvSpPr/>
      </xdr:nvSpPr>
      <xdr:spPr>
        <a:xfrm>
          <a:off x="13578840" y="6489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88900</xdr:rowOff>
    </xdr:from>
    <xdr:to>
      <xdr:col>85</xdr:col>
      <xdr:colOff>127000</xdr:colOff>
      <xdr:row>38</xdr:row>
      <xdr:rowOff>170180</xdr:rowOff>
    </xdr:to>
    <xdr:cxnSp macro="">
      <xdr:nvCxnSpPr>
        <xdr:cNvPr id="431" name="直線コネクタ 430">
          <a:extLst>
            <a:ext uri="{FF2B5EF4-FFF2-40B4-BE49-F238E27FC236}">
              <a16:creationId xmlns:a16="http://schemas.microsoft.com/office/drawing/2014/main" id="{7BD72BE0-1A47-42D1-BC07-690A2A792A51}"/>
            </a:ext>
          </a:extLst>
        </xdr:cNvPr>
        <xdr:cNvCxnSpPr/>
      </xdr:nvCxnSpPr>
      <xdr:spPr>
        <a:xfrm flipV="1">
          <a:off x="13629640" y="6459220"/>
          <a:ext cx="74676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85090</xdr:rowOff>
    </xdr:from>
    <xdr:to>
      <xdr:col>76</xdr:col>
      <xdr:colOff>165100</xdr:colOff>
      <xdr:row>39</xdr:row>
      <xdr:rowOff>15240</xdr:rowOff>
    </xdr:to>
    <xdr:sp macro="" textlink="">
      <xdr:nvSpPr>
        <xdr:cNvPr id="432" name="楕円 431">
          <a:extLst>
            <a:ext uri="{FF2B5EF4-FFF2-40B4-BE49-F238E27FC236}">
              <a16:creationId xmlns:a16="http://schemas.microsoft.com/office/drawing/2014/main" id="{4F90F65B-1EBD-4D9A-9BC9-41AD68C54B85}"/>
            </a:ext>
          </a:extLst>
        </xdr:cNvPr>
        <xdr:cNvSpPr/>
      </xdr:nvSpPr>
      <xdr:spPr>
        <a:xfrm>
          <a:off x="12804140" y="6455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135890</xdr:rowOff>
    </xdr:from>
    <xdr:to>
      <xdr:col>81</xdr:col>
      <xdr:colOff>50800</xdr:colOff>
      <xdr:row>38</xdr:row>
      <xdr:rowOff>170180</xdr:rowOff>
    </xdr:to>
    <xdr:cxnSp macro="">
      <xdr:nvCxnSpPr>
        <xdr:cNvPr id="433" name="直線コネクタ 432">
          <a:extLst>
            <a:ext uri="{FF2B5EF4-FFF2-40B4-BE49-F238E27FC236}">
              <a16:creationId xmlns:a16="http://schemas.microsoft.com/office/drawing/2014/main" id="{860DE086-FB8F-4172-BA25-D849554A2085}"/>
            </a:ext>
          </a:extLst>
        </xdr:cNvPr>
        <xdr:cNvCxnSpPr/>
      </xdr:nvCxnSpPr>
      <xdr:spPr>
        <a:xfrm>
          <a:off x="12854940" y="65062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49530</xdr:rowOff>
    </xdr:from>
    <xdr:to>
      <xdr:col>72</xdr:col>
      <xdr:colOff>38100</xdr:colOff>
      <xdr:row>38</xdr:row>
      <xdr:rowOff>151130</xdr:rowOff>
    </xdr:to>
    <xdr:sp macro="" textlink="">
      <xdr:nvSpPr>
        <xdr:cNvPr id="434" name="楕円 433">
          <a:extLst>
            <a:ext uri="{FF2B5EF4-FFF2-40B4-BE49-F238E27FC236}">
              <a16:creationId xmlns:a16="http://schemas.microsoft.com/office/drawing/2014/main" id="{9FF0FB93-070B-4D94-A682-D99DAB21D4D0}"/>
            </a:ext>
          </a:extLst>
        </xdr:cNvPr>
        <xdr:cNvSpPr/>
      </xdr:nvSpPr>
      <xdr:spPr>
        <a:xfrm>
          <a:off x="12029440" y="6419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100330</xdr:rowOff>
    </xdr:from>
    <xdr:to>
      <xdr:col>76</xdr:col>
      <xdr:colOff>114300</xdr:colOff>
      <xdr:row>38</xdr:row>
      <xdr:rowOff>135890</xdr:rowOff>
    </xdr:to>
    <xdr:cxnSp macro="">
      <xdr:nvCxnSpPr>
        <xdr:cNvPr id="435" name="直線コネクタ 434">
          <a:extLst>
            <a:ext uri="{FF2B5EF4-FFF2-40B4-BE49-F238E27FC236}">
              <a16:creationId xmlns:a16="http://schemas.microsoft.com/office/drawing/2014/main" id="{F0E4813A-1BB9-4D92-A12B-DFDAEF5E3DCC}"/>
            </a:ext>
          </a:extLst>
        </xdr:cNvPr>
        <xdr:cNvCxnSpPr/>
      </xdr:nvCxnSpPr>
      <xdr:spPr>
        <a:xfrm>
          <a:off x="12072620" y="6470650"/>
          <a:ext cx="78232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xdr:rowOff>
    </xdr:from>
    <xdr:to>
      <xdr:col>67</xdr:col>
      <xdr:colOff>101600</xdr:colOff>
      <xdr:row>38</xdr:row>
      <xdr:rowOff>115570</xdr:rowOff>
    </xdr:to>
    <xdr:sp macro="" textlink="">
      <xdr:nvSpPr>
        <xdr:cNvPr id="436" name="楕円 435">
          <a:extLst>
            <a:ext uri="{FF2B5EF4-FFF2-40B4-BE49-F238E27FC236}">
              <a16:creationId xmlns:a16="http://schemas.microsoft.com/office/drawing/2014/main" id="{A76C676B-4B4F-4F3B-BCCF-6CC35A908B37}"/>
            </a:ext>
          </a:extLst>
        </xdr:cNvPr>
        <xdr:cNvSpPr/>
      </xdr:nvSpPr>
      <xdr:spPr>
        <a:xfrm>
          <a:off x="1123188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64770</xdr:rowOff>
    </xdr:from>
    <xdr:to>
      <xdr:col>71</xdr:col>
      <xdr:colOff>177800</xdr:colOff>
      <xdr:row>38</xdr:row>
      <xdr:rowOff>100330</xdr:rowOff>
    </xdr:to>
    <xdr:cxnSp macro="">
      <xdr:nvCxnSpPr>
        <xdr:cNvPr id="437" name="直線コネクタ 436">
          <a:extLst>
            <a:ext uri="{FF2B5EF4-FFF2-40B4-BE49-F238E27FC236}">
              <a16:creationId xmlns:a16="http://schemas.microsoft.com/office/drawing/2014/main" id="{AEDD1DCC-1F65-49CE-8F30-9A5B1FEB3931}"/>
            </a:ext>
          </a:extLst>
        </xdr:cNvPr>
        <xdr:cNvCxnSpPr/>
      </xdr:nvCxnSpPr>
      <xdr:spPr>
        <a:xfrm>
          <a:off x="11282680" y="6435090"/>
          <a:ext cx="78994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7B817554-23A0-439F-9FA2-08D6D6C3BABA}"/>
            </a:ext>
          </a:extLst>
        </xdr:cNvPr>
        <xdr:cNvSpPr txBox="1"/>
      </xdr:nvSpPr>
      <xdr:spPr>
        <a:xfrm>
          <a:off x="13437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378389D8-7EB0-4F30-B137-DE617B69CF22}"/>
            </a:ext>
          </a:extLst>
        </xdr:cNvPr>
        <xdr:cNvSpPr txBox="1"/>
      </xdr:nvSpPr>
      <xdr:spPr>
        <a:xfrm>
          <a:off x="12675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0C58E6E7-372E-4456-835E-0ACC36527C2F}"/>
            </a:ext>
          </a:extLst>
        </xdr:cNvPr>
        <xdr:cNvSpPr txBox="1"/>
      </xdr:nvSpPr>
      <xdr:spPr>
        <a:xfrm>
          <a:off x="119005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A84326E7-C88F-43A7-B3A8-F9559A29F80A}"/>
            </a:ext>
          </a:extLst>
        </xdr:cNvPr>
        <xdr:cNvSpPr txBox="1"/>
      </xdr:nvSpPr>
      <xdr:spPr>
        <a:xfrm>
          <a:off x="1110298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40657</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id="{1E7C1575-DCBF-4483-B022-83D644FDA7DF}"/>
            </a:ext>
          </a:extLst>
        </xdr:cNvPr>
        <xdr:cNvSpPr txBox="1"/>
      </xdr:nvSpPr>
      <xdr:spPr>
        <a:xfrm>
          <a:off x="13437244" y="657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6367</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id="{7A232EB6-D21F-4EAC-B1CA-08492A7F8D57}"/>
            </a:ext>
          </a:extLst>
        </xdr:cNvPr>
        <xdr:cNvSpPr txBox="1"/>
      </xdr:nvSpPr>
      <xdr:spPr>
        <a:xfrm>
          <a:off x="12675244" y="654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142257</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id="{5AB2AC8E-0620-4F7B-9DBD-99C9DE7F186D}"/>
            </a:ext>
          </a:extLst>
        </xdr:cNvPr>
        <xdr:cNvSpPr txBox="1"/>
      </xdr:nvSpPr>
      <xdr:spPr>
        <a:xfrm>
          <a:off x="11900544" y="651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106697</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id="{D0794344-8094-42FA-A9E8-10DEC12E5143}"/>
            </a:ext>
          </a:extLst>
        </xdr:cNvPr>
        <xdr:cNvSpPr txBox="1"/>
      </xdr:nvSpPr>
      <xdr:spPr>
        <a:xfrm>
          <a:off x="1110298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8FD9F2D7-E138-48DF-87F1-37B203841A7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F777AD3C-A0AC-4D07-AE22-1AFCFEDFF51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2817B6E7-0C96-4B38-AB24-B1C6F9A3D71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7D0E1D4F-51EE-4794-9B23-B674238709F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64E9DB31-90F5-4B17-B30B-6040456C9F3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F87FBF5F-E5A1-4A00-8102-EBF16A42F31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D18E70BF-0489-43D2-B4C3-D9BC8A34C01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4F101207-AEA5-4997-BFC6-40B06BD14D3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80FD48B0-8095-4C97-B574-68564DA9A15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49B78B49-AA0D-43A4-86ED-1D6A185F6D1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id="{1B6F54F4-CCDC-4D47-9EF1-0E7C16B0A54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54C153F1-9CD9-44A7-A727-8D78C9760F2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id="{5D6BE8EC-C652-4AA5-828A-D006F02F61DC}"/>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id="{86600710-9749-4503-9887-1373822A8CC5}"/>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id="{64BEDA44-BD22-4832-81F4-F72A116762E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id="{F64A5A69-0665-403A-8A60-B0BDFDF8F413}"/>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id="{575D0662-687D-45D7-B9EE-6DBFE1C3CD88}"/>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id="{2CD2C89B-C86E-4564-9921-FE5FB1CF0403}"/>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02F59AAD-8192-467A-9A4F-C8BCE43A758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22BDB8AE-111C-442D-8DF9-92108EDD0F1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83A858DE-D450-4120-9A35-C0C08C73B4B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67" name="直線コネクタ 466">
          <a:extLst>
            <a:ext uri="{FF2B5EF4-FFF2-40B4-BE49-F238E27FC236}">
              <a16:creationId xmlns:a16="http://schemas.microsoft.com/office/drawing/2014/main" id="{D7CCE1AF-F8D4-414F-84E4-CD8A16E38B8D}"/>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EF054060-88A2-4BF8-9F5F-E0FE55BC55E2}"/>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69" name="直線コネクタ 468">
          <a:extLst>
            <a:ext uri="{FF2B5EF4-FFF2-40B4-BE49-F238E27FC236}">
              <a16:creationId xmlns:a16="http://schemas.microsoft.com/office/drawing/2014/main" id="{8DE49198-AA77-4E79-B2D2-786040819B72}"/>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03130530-34F5-444A-9FEB-3C3153731474}"/>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1" name="直線コネクタ 470">
          <a:extLst>
            <a:ext uri="{FF2B5EF4-FFF2-40B4-BE49-F238E27FC236}">
              <a16:creationId xmlns:a16="http://schemas.microsoft.com/office/drawing/2014/main" id="{8FBFBD4A-9C69-435B-8048-30B7E9280D11}"/>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5D877216-2DFE-4BC1-A7EB-9C2D788B3E37}"/>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3" name="フローチャート: 判断 472">
          <a:extLst>
            <a:ext uri="{FF2B5EF4-FFF2-40B4-BE49-F238E27FC236}">
              <a16:creationId xmlns:a16="http://schemas.microsoft.com/office/drawing/2014/main" id="{6EF225EB-7220-470A-A412-88DC95374525}"/>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4" name="フローチャート: 判断 473">
          <a:extLst>
            <a:ext uri="{FF2B5EF4-FFF2-40B4-BE49-F238E27FC236}">
              <a16:creationId xmlns:a16="http://schemas.microsoft.com/office/drawing/2014/main" id="{172212CF-1775-4BA3-9870-393B257D105D}"/>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5" name="フローチャート: 判断 474">
          <a:extLst>
            <a:ext uri="{FF2B5EF4-FFF2-40B4-BE49-F238E27FC236}">
              <a16:creationId xmlns:a16="http://schemas.microsoft.com/office/drawing/2014/main" id="{73F05C66-9B9E-49B6-B3EA-B17A6B3C6C67}"/>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6" name="フローチャート: 判断 475">
          <a:extLst>
            <a:ext uri="{FF2B5EF4-FFF2-40B4-BE49-F238E27FC236}">
              <a16:creationId xmlns:a16="http://schemas.microsoft.com/office/drawing/2014/main" id="{8C80E76F-5DDB-4A21-90DD-E186A33965F1}"/>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77" name="フローチャート: 判断 476">
          <a:extLst>
            <a:ext uri="{FF2B5EF4-FFF2-40B4-BE49-F238E27FC236}">
              <a16:creationId xmlns:a16="http://schemas.microsoft.com/office/drawing/2014/main" id="{5A6953DB-68DA-4094-AD5C-FFD024AF6092}"/>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CB1046E4-0591-4CE2-84A1-7B7EA60D09E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F440F762-BACB-4001-83E5-BCBC6853756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5B2CCE78-89E7-43FA-8749-CDECCB44026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45A653E-4043-4BBE-909E-B6617C8AE3F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CE039EE-E83A-43FE-B797-C1CE8C377A6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132842</xdr:rowOff>
    </xdr:from>
    <xdr:to>
      <xdr:col>116</xdr:col>
      <xdr:colOff>114300</xdr:colOff>
      <xdr:row>41</xdr:row>
      <xdr:rowOff>62992</xdr:rowOff>
    </xdr:to>
    <xdr:sp macro="" textlink="">
      <xdr:nvSpPr>
        <xdr:cNvPr id="483" name="楕円 482">
          <a:extLst>
            <a:ext uri="{FF2B5EF4-FFF2-40B4-BE49-F238E27FC236}">
              <a16:creationId xmlns:a16="http://schemas.microsoft.com/office/drawing/2014/main" id="{42A5EB97-50AC-49F9-B0EE-A73C666AAA2F}"/>
            </a:ext>
          </a:extLst>
        </xdr:cNvPr>
        <xdr:cNvSpPr/>
      </xdr:nvSpPr>
      <xdr:spPr>
        <a:xfrm>
          <a:off x="19458940" y="68384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47769</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D4286168-B637-4FD9-BAA4-474FFA4C5626}"/>
            </a:ext>
          </a:extLst>
        </xdr:cNvPr>
        <xdr:cNvSpPr txBox="1"/>
      </xdr:nvSpPr>
      <xdr:spPr>
        <a:xfrm>
          <a:off x="19547840" y="675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91694</xdr:rowOff>
    </xdr:from>
    <xdr:to>
      <xdr:col>112</xdr:col>
      <xdr:colOff>38100</xdr:colOff>
      <xdr:row>41</xdr:row>
      <xdr:rowOff>21844</xdr:rowOff>
    </xdr:to>
    <xdr:sp macro="" textlink="">
      <xdr:nvSpPr>
        <xdr:cNvPr id="485" name="楕円 484">
          <a:extLst>
            <a:ext uri="{FF2B5EF4-FFF2-40B4-BE49-F238E27FC236}">
              <a16:creationId xmlns:a16="http://schemas.microsoft.com/office/drawing/2014/main" id="{87172895-2A04-493F-9767-9CE2E817992D}"/>
            </a:ext>
          </a:extLst>
        </xdr:cNvPr>
        <xdr:cNvSpPr/>
      </xdr:nvSpPr>
      <xdr:spPr>
        <a:xfrm>
          <a:off x="18735040" y="67972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142494</xdr:rowOff>
    </xdr:from>
    <xdr:to>
      <xdr:col>116</xdr:col>
      <xdr:colOff>63500</xdr:colOff>
      <xdr:row>41</xdr:row>
      <xdr:rowOff>12192</xdr:rowOff>
    </xdr:to>
    <xdr:cxnSp macro="">
      <xdr:nvCxnSpPr>
        <xdr:cNvPr id="486" name="直線コネクタ 485">
          <a:extLst>
            <a:ext uri="{FF2B5EF4-FFF2-40B4-BE49-F238E27FC236}">
              <a16:creationId xmlns:a16="http://schemas.microsoft.com/office/drawing/2014/main" id="{928BEA90-840D-41BA-B228-A320580F6F52}"/>
            </a:ext>
          </a:extLst>
        </xdr:cNvPr>
        <xdr:cNvCxnSpPr/>
      </xdr:nvCxnSpPr>
      <xdr:spPr>
        <a:xfrm>
          <a:off x="18778220" y="6848094"/>
          <a:ext cx="7315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89408</xdr:rowOff>
    </xdr:from>
    <xdr:to>
      <xdr:col>107</xdr:col>
      <xdr:colOff>101600</xdr:colOff>
      <xdr:row>41</xdr:row>
      <xdr:rowOff>19558</xdr:rowOff>
    </xdr:to>
    <xdr:sp macro="" textlink="">
      <xdr:nvSpPr>
        <xdr:cNvPr id="487" name="楕円 486">
          <a:extLst>
            <a:ext uri="{FF2B5EF4-FFF2-40B4-BE49-F238E27FC236}">
              <a16:creationId xmlns:a16="http://schemas.microsoft.com/office/drawing/2014/main" id="{4E0963F5-BD11-4032-9FA6-83673BA9C31A}"/>
            </a:ext>
          </a:extLst>
        </xdr:cNvPr>
        <xdr:cNvSpPr/>
      </xdr:nvSpPr>
      <xdr:spPr>
        <a:xfrm>
          <a:off x="17937480" y="6795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140208</xdr:rowOff>
    </xdr:from>
    <xdr:to>
      <xdr:col>111</xdr:col>
      <xdr:colOff>177800</xdr:colOff>
      <xdr:row>40</xdr:row>
      <xdr:rowOff>142494</xdr:rowOff>
    </xdr:to>
    <xdr:cxnSp macro="">
      <xdr:nvCxnSpPr>
        <xdr:cNvPr id="488" name="直線コネクタ 487">
          <a:extLst>
            <a:ext uri="{FF2B5EF4-FFF2-40B4-BE49-F238E27FC236}">
              <a16:creationId xmlns:a16="http://schemas.microsoft.com/office/drawing/2014/main" id="{EF1BE863-57D3-4334-83BD-9BA134A6E43A}"/>
            </a:ext>
          </a:extLst>
        </xdr:cNvPr>
        <xdr:cNvCxnSpPr/>
      </xdr:nvCxnSpPr>
      <xdr:spPr>
        <a:xfrm>
          <a:off x="17988280" y="6845808"/>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87122</xdr:rowOff>
    </xdr:from>
    <xdr:to>
      <xdr:col>102</xdr:col>
      <xdr:colOff>165100</xdr:colOff>
      <xdr:row>41</xdr:row>
      <xdr:rowOff>17272</xdr:rowOff>
    </xdr:to>
    <xdr:sp macro="" textlink="">
      <xdr:nvSpPr>
        <xdr:cNvPr id="489" name="楕円 488">
          <a:extLst>
            <a:ext uri="{FF2B5EF4-FFF2-40B4-BE49-F238E27FC236}">
              <a16:creationId xmlns:a16="http://schemas.microsoft.com/office/drawing/2014/main" id="{0B788148-5268-43C0-ACEC-FECA7542ACF9}"/>
            </a:ext>
          </a:extLst>
        </xdr:cNvPr>
        <xdr:cNvSpPr/>
      </xdr:nvSpPr>
      <xdr:spPr>
        <a:xfrm>
          <a:off x="17162780" y="67927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137922</xdr:rowOff>
    </xdr:from>
    <xdr:to>
      <xdr:col>107</xdr:col>
      <xdr:colOff>50800</xdr:colOff>
      <xdr:row>40</xdr:row>
      <xdr:rowOff>140208</xdr:rowOff>
    </xdr:to>
    <xdr:cxnSp macro="">
      <xdr:nvCxnSpPr>
        <xdr:cNvPr id="490" name="直線コネクタ 489">
          <a:extLst>
            <a:ext uri="{FF2B5EF4-FFF2-40B4-BE49-F238E27FC236}">
              <a16:creationId xmlns:a16="http://schemas.microsoft.com/office/drawing/2014/main" id="{CA8ED138-5CF3-4447-9DE9-B005BBC33AE3}"/>
            </a:ext>
          </a:extLst>
        </xdr:cNvPr>
        <xdr:cNvCxnSpPr/>
      </xdr:nvCxnSpPr>
      <xdr:spPr>
        <a:xfrm>
          <a:off x="17213580" y="684352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87122</xdr:rowOff>
    </xdr:from>
    <xdr:to>
      <xdr:col>98</xdr:col>
      <xdr:colOff>38100</xdr:colOff>
      <xdr:row>41</xdr:row>
      <xdr:rowOff>17272</xdr:rowOff>
    </xdr:to>
    <xdr:sp macro="" textlink="">
      <xdr:nvSpPr>
        <xdr:cNvPr id="491" name="楕円 490">
          <a:extLst>
            <a:ext uri="{FF2B5EF4-FFF2-40B4-BE49-F238E27FC236}">
              <a16:creationId xmlns:a16="http://schemas.microsoft.com/office/drawing/2014/main" id="{32F0021A-DD62-446B-966B-E13454F7ED2A}"/>
            </a:ext>
          </a:extLst>
        </xdr:cNvPr>
        <xdr:cNvSpPr/>
      </xdr:nvSpPr>
      <xdr:spPr>
        <a:xfrm>
          <a:off x="16388080" y="6792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137922</xdr:rowOff>
    </xdr:from>
    <xdr:to>
      <xdr:col>102</xdr:col>
      <xdr:colOff>114300</xdr:colOff>
      <xdr:row>40</xdr:row>
      <xdr:rowOff>137922</xdr:rowOff>
    </xdr:to>
    <xdr:cxnSp macro="">
      <xdr:nvCxnSpPr>
        <xdr:cNvPr id="492" name="直線コネクタ 491">
          <a:extLst>
            <a:ext uri="{FF2B5EF4-FFF2-40B4-BE49-F238E27FC236}">
              <a16:creationId xmlns:a16="http://schemas.microsoft.com/office/drawing/2014/main" id="{94CA73A3-A7CD-4C5E-94EC-5A849C2A2757}"/>
            </a:ext>
          </a:extLst>
        </xdr:cNvPr>
        <xdr:cNvCxnSpPr/>
      </xdr:nvCxnSpPr>
      <xdr:spPr>
        <a:xfrm>
          <a:off x="16431260" y="684352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9B21FEA2-93A8-4B4B-A198-495721D49FE4}"/>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89AC888D-BE5C-438D-8F2A-65B8BDE7481D}"/>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89D1258A-EB6B-45CA-99D6-3AAAE87BC637}"/>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56834362-EF65-4A9D-9CAC-36E5AA210181}"/>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12971</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883B6F27-7C66-470D-99F8-E5B4520ABECB}"/>
            </a:ext>
          </a:extLst>
        </xdr:cNvPr>
        <xdr:cNvSpPr txBox="1"/>
      </xdr:nvSpPr>
      <xdr:spPr>
        <a:xfrm>
          <a:off x="18561127" y="6886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10685</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EF62BEA6-7A2A-499C-A457-0BD1B910A692}"/>
            </a:ext>
          </a:extLst>
        </xdr:cNvPr>
        <xdr:cNvSpPr txBox="1"/>
      </xdr:nvSpPr>
      <xdr:spPr>
        <a:xfrm>
          <a:off x="17776267" y="688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8399</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EC85DE9C-F20A-4C85-98CB-C6EA48C7D1D5}"/>
            </a:ext>
          </a:extLst>
        </xdr:cNvPr>
        <xdr:cNvSpPr txBox="1"/>
      </xdr:nvSpPr>
      <xdr:spPr>
        <a:xfrm>
          <a:off x="17001567" y="688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8399</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FDE4FC56-184A-40E4-AD5C-EF189EC1D01B}"/>
            </a:ext>
          </a:extLst>
        </xdr:cNvPr>
        <xdr:cNvSpPr txBox="1"/>
      </xdr:nvSpPr>
      <xdr:spPr>
        <a:xfrm>
          <a:off x="16226867" y="688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A7E2F328-57EF-49C2-A3B5-981A57A2AD4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4B2B0A95-5327-47E8-B31F-9B7CFFDFF27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B32B0E5A-71CD-4DB1-933E-6AA42AAD529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B733B499-B95D-4291-971E-3DE0C9E52A9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A62AEA93-C677-4DD5-A199-94011DDD53A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9C0D21BC-395C-4D7E-87F2-3A494D896A6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92EC61A4-42F4-4B91-BCC4-B23B2989871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E3B8E3A8-C025-47E9-8411-2BB0C2EAC70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4056C990-E5E3-4452-A105-EB5858572C5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FA471E27-837E-4B7E-A7B3-FFD73C98D49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38B17934-E497-45EC-B0F8-E8D44BEFC08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2" name="直線コネクタ 511">
          <a:extLst>
            <a:ext uri="{FF2B5EF4-FFF2-40B4-BE49-F238E27FC236}">
              <a16:creationId xmlns:a16="http://schemas.microsoft.com/office/drawing/2014/main" id="{4D6ED0BE-63D5-4878-9904-A2F6CCB9D3C2}"/>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3" name="テキスト ボックス 512">
          <a:extLst>
            <a:ext uri="{FF2B5EF4-FFF2-40B4-BE49-F238E27FC236}">
              <a16:creationId xmlns:a16="http://schemas.microsoft.com/office/drawing/2014/main" id="{56E1B2E3-4F2B-4D39-97A3-9DCD3DC459D2}"/>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4" name="直線コネクタ 513">
          <a:extLst>
            <a:ext uri="{FF2B5EF4-FFF2-40B4-BE49-F238E27FC236}">
              <a16:creationId xmlns:a16="http://schemas.microsoft.com/office/drawing/2014/main" id="{5623D010-DAC0-4967-95F5-D3394FCC3FA3}"/>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5" name="テキスト ボックス 514">
          <a:extLst>
            <a:ext uri="{FF2B5EF4-FFF2-40B4-BE49-F238E27FC236}">
              <a16:creationId xmlns:a16="http://schemas.microsoft.com/office/drawing/2014/main" id="{324071FC-0908-442D-A7BB-05754FD6E03A}"/>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6" name="直線コネクタ 515">
          <a:extLst>
            <a:ext uri="{FF2B5EF4-FFF2-40B4-BE49-F238E27FC236}">
              <a16:creationId xmlns:a16="http://schemas.microsoft.com/office/drawing/2014/main" id="{9C203500-985A-447F-ABE1-BA295A81710F}"/>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7" name="テキスト ボックス 516">
          <a:extLst>
            <a:ext uri="{FF2B5EF4-FFF2-40B4-BE49-F238E27FC236}">
              <a16:creationId xmlns:a16="http://schemas.microsoft.com/office/drawing/2014/main" id="{36BFB652-69BC-4F07-BF9E-22A80E7C6547}"/>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8" name="直線コネクタ 517">
          <a:extLst>
            <a:ext uri="{FF2B5EF4-FFF2-40B4-BE49-F238E27FC236}">
              <a16:creationId xmlns:a16="http://schemas.microsoft.com/office/drawing/2014/main" id="{6885CB4A-9E5B-4E4B-8CC3-E6CCCE1AE1D8}"/>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9" name="テキスト ボックス 518">
          <a:extLst>
            <a:ext uri="{FF2B5EF4-FFF2-40B4-BE49-F238E27FC236}">
              <a16:creationId xmlns:a16="http://schemas.microsoft.com/office/drawing/2014/main" id="{1DBF60BB-7279-4D36-8B5B-52F59B2E57AE}"/>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9DE97CBB-1511-4041-87E8-58F65A4CDE2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1" name="テキスト ボックス 520">
          <a:extLst>
            <a:ext uri="{FF2B5EF4-FFF2-40B4-BE49-F238E27FC236}">
              <a16:creationId xmlns:a16="http://schemas.microsoft.com/office/drawing/2014/main" id="{6B3DEC46-478D-4D8E-9675-91D995A7395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9F680817-42E0-4BBE-AF6D-C33277AE8D0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3" name="直線コネクタ 522">
          <a:extLst>
            <a:ext uri="{FF2B5EF4-FFF2-40B4-BE49-F238E27FC236}">
              <a16:creationId xmlns:a16="http://schemas.microsoft.com/office/drawing/2014/main" id="{C9C9846D-8AFE-46AB-B9E2-796649B47693}"/>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D8B943F1-AF01-4B4B-ABAA-7B656264BAE1}"/>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5" name="直線コネクタ 524">
          <a:extLst>
            <a:ext uri="{FF2B5EF4-FFF2-40B4-BE49-F238E27FC236}">
              <a16:creationId xmlns:a16="http://schemas.microsoft.com/office/drawing/2014/main" id="{A67BD7FC-B49F-4103-BBD4-B664147909FA}"/>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D5199CAA-8EC5-491B-8655-8119F8239A64}"/>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27" name="直線コネクタ 526">
          <a:extLst>
            <a:ext uri="{FF2B5EF4-FFF2-40B4-BE49-F238E27FC236}">
              <a16:creationId xmlns:a16="http://schemas.microsoft.com/office/drawing/2014/main" id="{261DA734-EE15-4747-9084-793EADB3A2DA}"/>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5E1FC216-9A42-4DEA-A8C2-1B3387450CA3}"/>
            </a:ext>
          </a:extLst>
        </xdr:cNvPr>
        <xdr:cNvSpPr txBox="1"/>
      </xdr:nvSpPr>
      <xdr:spPr>
        <a:xfrm>
          <a:off x="14414500" y="992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29" name="フローチャート: 判断 528">
          <a:extLst>
            <a:ext uri="{FF2B5EF4-FFF2-40B4-BE49-F238E27FC236}">
              <a16:creationId xmlns:a16="http://schemas.microsoft.com/office/drawing/2014/main" id="{2CBB4600-3123-4484-B097-54B614867CC0}"/>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0" name="フローチャート: 判断 529">
          <a:extLst>
            <a:ext uri="{FF2B5EF4-FFF2-40B4-BE49-F238E27FC236}">
              <a16:creationId xmlns:a16="http://schemas.microsoft.com/office/drawing/2014/main" id="{FFEF7259-A9D0-44C1-8ED2-09FC16C176AB}"/>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1" name="フローチャート: 判断 530">
          <a:extLst>
            <a:ext uri="{FF2B5EF4-FFF2-40B4-BE49-F238E27FC236}">
              <a16:creationId xmlns:a16="http://schemas.microsoft.com/office/drawing/2014/main" id="{81E54142-C4C1-4515-9D85-B78C42B02AFC}"/>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2" name="フローチャート: 判断 531">
          <a:extLst>
            <a:ext uri="{FF2B5EF4-FFF2-40B4-BE49-F238E27FC236}">
              <a16:creationId xmlns:a16="http://schemas.microsoft.com/office/drawing/2014/main" id="{0F41E112-5E99-4323-9C24-B94BDF1422D4}"/>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3" name="フローチャート: 判断 532">
          <a:extLst>
            <a:ext uri="{FF2B5EF4-FFF2-40B4-BE49-F238E27FC236}">
              <a16:creationId xmlns:a16="http://schemas.microsoft.com/office/drawing/2014/main" id="{C8CF0763-0295-4E20-84EC-6881DD9C43CD}"/>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9139E071-D083-4B24-98B3-529D4C987DC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A23BBC86-779A-4F39-AA2D-2C713D50B9F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DD121F41-D519-4F73-833A-0F99519EB12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19BCFE0E-FB97-43FB-B5B2-954C9AC754D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9FB4CAD7-32BD-41BE-9F28-FD0B4D49E1F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38354</xdr:rowOff>
    </xdr:from>
    <xdr:to>
      <xdr:col>85</xdr:col>
      <xdr:colOff>177800</xdr:colOff>
      <xdr:row>59</xdr:row>
      <xdr:rowOff>139954</xdr:rowOff>
    </xdr:to>
    <xdr:sp macro="" textlink="">
      <xdr:nvSpPr>
        <xdr:cNvPr id="539" name="楕円 538">
          <a:extLst>
            <a:ext uri="{FF2B5EF4-FFF2-40B4-BE49-F238E27FC236}">
              <a16:creationId xmlns:a16="http://schemas.microsoft.com/office/drawing/2014/main" id="{0C854E68-8CE0-41FE-AF7B-35D885916012}"/>
            </a:ext>
          </a:extLst>
        </xdr:cNvPr>
        <xdr:cNvSpPr/>
      </xdr:nvSpPr>
      <xdr:spPr>
        <a:xfrm>
          <a:off x="14325600" y="992911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61231</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DF9A29A2-1DEA-4738-B533-40E99CEEF532}"/>
            </a:ext>
          </a:extLst>
        </xdr:cNvPr>
        <xdr:cNvSpPr txBox="1"/>
      </xdr:nvSpPr>
      <xdr:spPr>
        <a:xfrm>
          <a:off x="14414500" y="978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161798</xdr:rowOff>
    </xdr:from>
    <xdr:to>
      <xdr:col>81</xdr:col>
      <xdr:colOff>101600</xdr:colOff>
      <xdr:row>59</xdr:row>
      <xdr:rowOff>91948</xdr:rowOff>
    </xdr:to>
    <xdr:sp macro="" textlink="">
      <xdr:nvSpPr>
        <xdr:cNvPr id="541" name="楕円 540">
          <a:extLst>
            <a:ext uri="{FF2B5EF4-FFF2-40B4-BE49-F238E27FC236}">
              <a16:creationId xmlns:a16="http://schemas.microsoft.com/office/drawing/2014/main" id="{5CD497C8-EBA0-4BB9-ACD0-9C0F4E5E7D5C}"/>
            </a:ext>
          </a:extLst>
        </xdr:cNvPr>
        <xdr:cNvSpPr/>
      </xdr:nvSpPr>
      <xdr:spPr>
        <a:xfrm>
          <a:off x="13578840" y="98849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41148</xdr:rowOff>
    </xdr:from>
    <xdr:to>
      <xdr:col>85</xdr:col>
      <xdr:colOff>127000</xdr:colOff>
      <xdr:row>59</xdr:row>
      <xdr:rowOff>89154</xdr:rowOff>
    </xdr:to>
    <xdr:cxnSp macro="">
      <xdr:nvCxnSpPr>
        <xdr:cNvPr id="542" name="直線コネクタ 541">
          <a:extLst>
            <a:ext uri="{FF2B5EF4-FFF2-40B4-BE49-F238E27FC236}">
              <a16:creationId xmlns:a16="http://schemas.microsoft.com/office/drawing/2014/main" id="{308D6B39-D30A-4226-9D9F-9FA69B19F70E}"/>
            </a:ext>
          </a:extLst>
        </xdr:cNvPr>
        <xdr:cNvCxnSpPr/>
      </xdr:nvCxnSpPr>
      <xdr:spPr>
        <a:xfrm>
          <a:off x="13629640" y="9931908"/>
          <a:ext cx="74676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111506</xdr:rowOff>
    </xdr:from>
    <xdr:to>
      <xdr:col>76</xdr:col>
      <xdr:colOff>165100</xdr:colOff>
      <xdr:row>59</xdr:row>
      <xdr:rowOff>41656</xdr:rowOff>
    </xdr:to>
    <xdr:sp macro="" textlink="">
      <xdr:nvSpPr>
        <xdr:cNvPr id="543" name="楕円 542">
          <a:extLst>
            <a:ext uri="{FF2B5EF4-FFF2-40B4-BE49-F238E27FC236}">
              <a16:creationId xmlns:a16="http://schemas.microsoft.com/office/drawing/2014/main" id="{073CA05C-7945-483F-BF27-C7B723D3E8BC}"/>
            </a:ext>
          </a:extLst>
        </xdr:cNvPr>
        <xdr:cNvSpPr/>
      </xdr:nvSpPr>
      <xdr:spPr>
        <a:xfrm>
          <a:off x="12804140" y="9834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162306</xdr:rowOff>
    </xdr:from>
    <xdr:to>
      <xdr:col>81</xdr:col>
      <xdr:colOff>50800</xdr:colOff>
      <xdr:row>59</xdr:row>
      <xdr:rowOff>41148</xdr:rowOff>
    </xdr:to>
    <xdr:cxnSp macro="">
      <xdr:nvCxnSpPr>
        <xdr:cNvPr id="544" name="直線コネクタ 543">
          <a:extLst>
            <a:ext uri="{FF2B5EF4-FFF2-40B4-BE49-F238E27FC236}">
              <a16:creationId xmlns:a16="http://schemas.microsoft.com/office/drawing/2014/main" id="{BD4DEA5A-E44A-46C6-B6BE-2505539DE3E0}"/>
            </a:ext>
          </a:extLst>
        </xdr:cNvPr>
        <xdr:cNvCxnSpPr/>
      </xdr:nvCxnSpPr>
      <xdr:spPr>
        <a:xfrm>
          <a:off x="12854940" y="9885426"/>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545" name="楕円 544">
          <a:extLst>
            <a:ext uri="{FF2B5EF4-FFF2-40B4-BE49-F238E27FC236}">
              <a16:creationId xmlns:a16="http://schemas.microsoft.com/office/drawing/2014/main" id="{7BEF5D3C-7C9C-4E36-8F6D-8E8AB2CC8ACE}"/>
            </a:ext>
          </a:extLst>
        </xdr:cNvPr>
        <xdr:cNvSpPr/>
      </xdr:nvSpPr>
      <xdr:spPr>
        <a:xfrm>
          <a:off x="12029440" y="9786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162306</xdr:rowOff>
    </xdr:to>
    <xdr:cxnSp macro="">
      <xdr:nvCxnSpPr>
        <xdr:cNvPr id="546" name="直線コネクタ 545">
          <a:extLst>
            <a:ext uri="{FF2B5EF4-FFF2-40B4-BE49-F238E27FC236}">
              <a16:creationId xmlns:a16="http://schemas.microsoft.com/office/drawing/2014/main" id="{8332D0AB-F495-470B-8023-1848605F9353}"/>
            </a:ext>
          </a:extLst>
        </xdr:cNvPr>
        <xdr:cNvCxnSpPr/>
      </xdr:nvCxnSpPr>
      <xdr:spPr>
        <a:xfrm>
          <a:off x="12072620" y="9837420"/>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8636</xdr:rowOff>
    </xdr:from>
    <xdr:to>
      <xdr:col>67</xdr:col>
      <xdr:colOff>101600</xdr:colOff>
      <xdr:row>58</xdr:row>
      <xdr:rowOff>110236</xdr:rowOff>
    </xdr:to>
    <xdr:sp macro="" textlink="">
      <xdr:nvSpPr>
        <xdr:cNvPr id="547" name="楕円 546">
          <a:extLst>
            <a:ext uri="{FF2B5EF4-FFF2-40B4-BE49-F238E27FC236}">
              <a16:creationId xmlns:a16="http://schemas.microsoft.com/office/drawing/2014/main" id="{6944F742-99B1-4E58-8DCB-28B42C4B47D3}"/>
            </a:ext>
          </a:extLst>
        </xdr:cNvPr>
        <xdr:cNvSpPr/>
      </xdr:nvSpPr>
      <xdr:spPr>
        <a:xfrm>
          <a:off x="11231880" y="973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59436</xdr:rowOff>
    </xdr:from>
    <xdr:to>
      <xdr:col>71</xdr:col>
      <xdr:colOff>177800</xdr:colOff>
      <xdr:row>58</xdr:row>
      <xdr:rowOff>114300</xdr:rowOff>
    </xdr:to>
    <xdr:cxnSp macro="">
      <xdr:nvCxnSpPr>
        <xdr:cNvPr id="548" name="直線コネクタ 547">
          <a:extLst>
            <a:ext uri="{FF2B5EF4-FFF2-40B4-BE49-F238E27FC236}">
              <a16:creationId xmlns:a16="http://schemas.microsoft.com/office/drawing/2014/main" id="{585D93EC-4F92-4098-9F6B-AEB9EEC43893}"/>
            </a:ext>
          </a:extLst>
        </xdr:cNvPr>
        <xdr:cNvCxnSpPr/>
      </xdr:nvCxnSpPr>
      <xdr:spPr>
        <a:xfrm>
          <a:off x="11282680" y="9782556"/>
          <a:ext cx="78994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49" name="n_1aveValue【学校施設】&#10;有形固定資産減価償却率">
          <a:extLst>
            <a:ext uri="{FF2B5EF4-FFF2-40B4-BE49-F238E27FC236}">
              <a16:creationId xmlns:a16="http://schemas.microsoft.com/office/drawing/2014/main" id="{3DC516B7-10A8-40B3-802B-770F2020BACE}"/>
            </a:ext>
          </a:extLst>
        </xdr:cNvPr>
        <xdr:cNvSpPr txBox="1"/>
      </xdr:nvSpPr>
      <xdr:spPr>
        <a:xfrm>
          <a:off x="13437244" y="1000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0" name="n_2aveValue【学校施設】&#10;有形固定資産減価償却率">
          <a:extLst>
            <a:ext uri="{FF2B5EF4-FFF2-40B4-BE49-F238E27FC236}">
              <a16:creationId xmlns:a16="http://schemas.microsoft.com/office/drawing/2014/main" id="{2A7F91A2-6230-4EED-A766-105D4957CD85}"/>
            </a:ext>
          </a:extLst>
        </xdr:cNvPr>
        <xdr:cNvSpPr txBox="1"/>
      </xdr:nvSpPr>
      <xdr:spPr>
        <a:xfrm>
          <a:off x="12675244" y="1000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1" name="n_3aveValue【学校施設】&#10;有形固定資産減価償却率">
          <a:extLst>
            <a:ext uri="{FF2B5EF4-FFF2-40B4-BE49-F238E27FC236}">
              <a16:creationId xmlns:a16="http://schemas.microsoft.com/office/drawing/2014/main" id="{C6EAA59D-AFB1-4E31-B338-CA1E280DE61A}"/>
            </a:ext>
          </a:extLst>
        </xdr:cNvPr>
        <xdr:cNvSpPr txBox="1"/>
      </xdr:nvSpPr>
      <xdr:spPr>
        <a:xfrm>
          <a:off x="11900544" y="997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2" name="n_4aveValue【学校施設】&#10;有形固定資産減価償却率">
          <a:extLst>
            <a:ext uri="{FF2B5EF4-FFF2-40B4-BE49-F238E27FC236}">
              <a16:creationId xmlns:a16="http://schemas.microsoft.com/office/drawing/2014/main" id="{CAAB6FF1-4F58-4346-90EC-866FD80EA160}"/>
            </a:ext>
          </a:extLst>
        </xdr:cNvPr>
        <xdr:cNvSpPr txBox="1"/>
      </xdr:nvSpPr>
      <xdr:spPr>
        <a:xfrm>
          <a:off x="11102984" y="995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108475</xdr:rowOff>
    </xdr:from>
    <xdr:ext cx="405111" cy="259045"/>
    <xdr:sp macro="" textlink="">
      <xdr:nvSpPr>
        <xdr:cNvPr id="553" name="n_1mainValue【学校施設】&#10;有形固定資産減価償却率">
          <a:extLst>
            <a:ext uri="{FF2B5EF4-FFF2-40B4-BE49-F238E27FC236}">
              <a16:creationId xmlns:a16="http://schemas.microsoft.com/office/drawing/2014/main" id="{22A7F4C6-FA52-42B0-924C-F0B53BC6A7EE}"/>
            </a:ext>
          </a:extLst>
        </xdr:cNvPr>
        <xdr:cNvSpPr txBox="1"/>
      </xdr:nvSpPr>
      <xdr:spPr>
        <a:xfrm>
          <a:off x="134372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58183</xdr:rowOff>
    </xdr:from>
    <xdr:ext cx="405111" cy="259045"/>
    <xdr:sp macro="" textlink="">
      <xdr:nvSpPr>
        <xdr:cNvPr id="554" name="n_2mainValue【学校施設】&#10;有形固定資産減価償却率">
          <a:extLst>
            <a:ext uri="{FF2B5EF4-FFF2-40B4-BE49-F238E27FC236}">
              <a16:creationId xmlns:a16="http://schemas.microsoft.com/office/drawing/2014/main" id="{7F466D30-3767-47C7-96F0-776B64DA648D}"/>
            </a:ext>
          </a:extLst>
        </xdr:cNvPr>
        <xdr:cNvSpPr txBox="1"/>
      </xdr:nvSpPr>
      <xdr:spPr>
        <a:xfrm>
          <a:off x="12675244" y="961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555" name="n_3mainValue【学校施設】&#10;有形固定資産減価償却率">
          <a:extLst>
            <a:ext uri="{FF2B5EF4-FFF2-40B4-BE49-F238E27FC236}">
              <a16:creationId xmlns:a16="http://schemas.microsoft.com/office/drawing/2014/main" id="{403ADD59-4CC1-485F-BE8A-C3E4599F8FF3}"/>
            </a:ext>
          </a:extLst>
        </xdr:cNvPr>
        <xdr:cNvSpPr txBox="1"/>
      </xdr:nvSpPr>
      <xdr:spPr>
        <a:xfrm>
          <a:off x="119005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126763</xdr:rowOff>
    </xdr:from>
    <xdr:ext cx="405111" cy="259045"/>
    <xdr:sp macro="" textlink="">
      <xdr:nvSpPr>
        <xdr:cNvPr id="556" name="n_4mainValue【学校施設】&#10;有形固定資産減価償却率">
          <a:extLst>
            <a:ext uri="{FF2B5EF4-FFF2-40B4-BE49-F238E27FC236}">
              <a16:creationId xmlns:a16="http://schemas.microsoft.com/office/drawing/2014/main" id="{5B3040B4-7DF1-4777-9D37-A2BF42C5B0F9}"/>
            </a:ext>
          </a:extLst>
        </xdr:cNvPr>
        <xdr:cNvSpPr txBox="1"/>
      </xdr:nvSpPr>
      <xdr:spPr>
        <a:xfrm>
          <a:off x="11102984" y="951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424A3B5A-9AC3-4DCD-8D7B-979B5F95CCE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2DE070A8-914E-45B8-9A88-B972C1AE725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FF45F5B7-258B-432A-99E2-5C5229B89CE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0B9A4609-09D6-4B86-A5E1-3950065DD95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D5225EBD-3F05-47D4-97DE-3F047FBA716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FB872C11-EA86-4AD1-AC6C-ACCD3B90A50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0ADCC9CD-034B-4152-86C4-2BBA0AF667D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48BDA0A7-2EEE-40DE-81C5-41EE6F87A8C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315858B3-9DED-4CDA-A617-EEE6DE85045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A9DA7D94-B5B3-4BA0-868B-53E301650AA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7" name="テキスト ボックス 566">
          <a:extLst>
            <a:ext uri="{FF2B5EF4-FFF2-40B4-BE49-F238E27FC236}">
              <a16:creationId xmlns:a16="http://schemas.microsoft.com/office/drawing/2014/main" id="{BB21C0CA-F8AE-466E-9FDF-F804842801A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68" name="直線コネクタ 567">
          <a:extLst>
            <a:ext uri="{FF2B5EF4-FFF2-40B4-BE49-F238E27FC236}">
              <a16:creationId xmlns:a16="http://schemas.microsoft.com/office/drawing/2014/main" id="{5F26181B-8027-4390-AEE3-FF6D07DA4D8F}"/>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69" name="テキスト ボックス 568">
          <a:extLst>
            <a:ext uri="{FF2B5EF4-FFF2-40B4-BE49-F238E27FC236}">
              <a16:creationId xmlns:a16="http://schemas.microsoft.com/office/drawing/2014/main" id="{41613900-B0A5-4D09-9B7A-46D0C52FD159}"/>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0" name="直線コネクタ 569">
          <a:extLst>
            <a:ext uri="{FF2B5EF4-FFF2-40B4-BE49-F238E27FC236}">
              <a16:creationId xmlns:a16="http://schemas.microsoft.com/office/drawing/2014/main" id="{EA8F6E2B-34AE-4D70-B3C5-3E751BC4DB9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1" name="テキスト ボックス 570">
          <a:extLst>
            <a:ext uri="{FF2B5EF4-FFF2-40B4-BE49-F238E27FC236}">
              <a16:creationId xmlns:a16="http://schemas.microsoft.com/office/drawing/2014/main" id="{FBE025DD-BDCC-4B01-BE88-A273A3CC588B}"/>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2" name="直線コネクタ 571">
          <a:extLst>
            <a:ext uri="{FF2B5EF4-FFF2-40B4-BE49-F238E27FC236}">
              <a16:creationId xmlns:a16="http://schemas.microsoft.com/office/drawing/2014/main" id="{0B179648-361E-44FB-BADC-FD0110FDC8FF}"/>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3" name="テキスト ボックス 572">
          <a:extLst>
            <a:ext uri="{FF2B5EF4-FFF2-40B4-BE49-F238E27FC236}">
              <a16:creationId xmlns:a16="http://schemas.microsoft.com/office/drawing/2014/main" id="{D5CCFA1A-2583-4671-9F6C-76644A7653F1}"/>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4" name="直線コネクタ 573">
          <a:extLst>
            <a:ext uri="{FF2B5EF4-FFF2-40B4-BE49-F238E27FC236}">
              <a16:creationId xmlns:a16="http://schemas.microsoft.com/office/drawing/2014/main" id="{2BC9EB3A-1CCE-4086-AAC0-B1584F88B21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5" name="テキスト ボックス 574">
          <a:extLst>
            <a:ext uri="{FF2B5EF4-FFF2-40B4-BE49-F238E27FC236}">
              <a16:creationId xmlns:a16="http://schemas.microsoft.com/office/drawing/2014/main" id="{09F8D5BA-B5AF-424D-A845-A7A955B3445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6" name="【学校施設】&#10;一人当たり面積グラフ枠">
          <a:extLst>
            <a:ext uri="{FF2B5EF4-FFF2-40B4-BE49-F238E27FC236}">
              <a16:creationId xmlns:a16="http://schemas.microsoft.com/office/drawing/2014/main" id="{E3487AB5-B204-472A-8CBE-C017C2ED004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77" name="直線コネクタ 576">
          <a:extLst>
            <a:ext uri="{FF2B5EF4-FFF2-40B4-BE49-F238E27FC236}">
              <a16:creationId xmlns:a16="http://schemas.microsoft.com/office/drawing/2014/main" id="{953F3AD4-E01D-4DAC-857A-CC60AAB8C757}"/>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78" name="【学校施設】&#10;一人当たり面積最小値テキスト">
          <a:extLst>
            <a:ext uri="{FF2B5EF4-FFF2-40B4-BE49-F238E27FC236}">
              <a16:creationId xmlns:a16="http://schemas.microsoft.com/office/drawing/2014/main" id="{7C16A30F-3889-4CC8-826C-8E261EEE3588}"/>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79" name="直線コネクタ 578">
          <a:extLst>
            <a:ext uri="{FF2B5EF4-FFF2-40B4-BE49-F238E27FC236}">
              <a16:creationId xmlns:a16="http://schemas.microsoft.com/office/drawing/2014/main" id="{929A7687-561B-4B98-A2B6-DDD20E76A7E3}"/>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0" name="【学校施設】&#10;一人当たり面積最大値テキスト">
          <a:extLst>
            <a:ext uri="{FF2B5EF4-FFF2-40B4-BE49-F238E27FC236}">
              <a16:creationId xmlns:a16="http://schemas.microsoft.com/office/drawing/2014/main" id="{E59EF97F-4E2A-4F7C-8EE6-CC61996891B3}"/>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1" name="直線コネクタ 580">
          <a:extLst>
            <a:ext uri="{FF2B5EF4-FFF2-40B4-BE49-F238E27FC236}">
              <a16:creationId xmlns:a16="http://schemas.microsoft.com/office/drawing/2014/main" id="{B6E524DB-F118-435A-A9CC-1A690A63544B}"/>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2" name="【学校施設】&#10;一人当たり面積平均値テキスト">
          <a:extLst>
            <a:ext uri="{FF2B5EF4-FFF2-40B4-BE49-F238E27FC236}">
              <a16:creationId xmlns:a16="http://schemas.microsoft.com/office/drawing/2014/main" id="{50A55A14-713B-40C6-AC38-F2E7C033A2A6}"/>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3" name="フローチャート: 判断 582">
          <a:extLst>
            <a:ext uri="{FF2B5EF4-FFF2-40B4-BE49-F238E27FC236}">
              <a16:creationId xmlns:a16="http://schemas.microsoft.com/office/drawing/2014/main" id="{7F7669A9-AB84-4472-A062-4331F6A6237F}"/>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4" name="フローチャート: 判断 583">
          <a:extLst>
            <a:ext uri="{FF2B5EF4-FFF2-40B4-BE49-F238E27FC236}">
              <a16:creationId xmlns:a16="http://schemas.microsoft.com/office/drawing/2014/main" id="{9F896EE8-3772-415D-AD66-DF75D6D73159}"/>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5" name="フローチャート: 判断 584">
          <a:extLst>
            <a:ext uri="{FF2B5EF4-FFF2-40B4-BE49-F238E27FC236}">
              <a16:creationId xmlns:a16="http://schemas.microsoft.com/office/drawing/2014/main" id="{37240F41-461D-4043-9FE5-3DFCC97E774B}"/>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6" name="フローチャート: 判断 585">
          <a:extLst>
            <a:ext uri="{FF2B5EF4-FFF2-40B4-BE49-F238E27FC236}">
              <a16:creationId xmlns:a16="http://schemas.microsoft.com/office/drawing/2014/main" id="{E9DCAAA4-05AE-4094-83D6-E99A96AB4C57}"/>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87" name="フローチャート: 判断 586">
          <a:extLst>
            <a:ext uri="{FF2B5EF4-FFF2-40B4-BE49-F238E27FC236}">
              <a16:creationId xmlns:a16="http://schemas.microsoft.com/office/drawing/2014/main" id="{332AA3C5-5CC2-4E76-AD49-1F799E30A1DA}"/>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54ED43EB-F81C-407F-96EF-8D80BF1F29E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841DFD9F-B5D3-4584-9DBB-C65AB1BA281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53CD8A59-155D-47A4-91B1-16AB7D04328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A0381A9-B2D6-45BA-B545-90D2FF569C0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C5FA0DB1-9DE4-488F-848F-999FFCAAE65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53784</xdr:rowOff>
    </xdr:from>
    <xdr:to>
      <xdr:col>116</xdr:col>
      <xdr:colOff>114300</xdr:colOff>
      <xdr:row>61</xdr:row>
      <xdr:rowOff>155384</xdr:rowOff>
    </xdr:to>
    <xdr:sp macro="" textlink="">
      <xdr:nvSpPr>
        <xdr:cNvPr id="593" name="楕円 592">
          <a:extLst>
            <a:ext uri="{FF2B5EF4-FFF2-40B4-BE49-F238E27FC236}">
              <a16:creationId xmlns:a16="http://schemas.microsoft.com/office/drawing/2014/main" id="{CDBFC9F4-0ADA-41A0-932D-8E72A180629F}"/>
            </a:ext>
          </a:extLst>
        </xdr:cNvPr>
        <xdr:cNvSpPr/>
      </xdr:nvSpPr>
      <xdr:spPr>
        <a:xfrm>
          <a:off x="19458940" y="1027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32211</xdr:rowOff>
    </xdr:from>
    <xdr:ext cx="469744" cy="259045"/>
    <xdr:sp macro="" textlink="">
      <xdr:nvSpPr>
        <xdr:cNvPr id="594" name="【学校施設】&#10;一人当たり面積該当値テキスト">
          <a:extLst>
            <a:ext uri="{FF2B5EF4-FFF2-40B4-BE49-F238E27FC236}">
              <a16:creationId xmlns:a16="http://schemas.microsoft.com/office/drawing/2014/main" id="{19CC1988-2EA4-4980-BEB1-18C9D8C248B6}"/>
            </a:ext>
          </a:extLst>
        </xdr:cNvPr>
        <xdr:cNvSpPr txBox="1"/>
      </xdr:nvSpPr>
      <xdr:spPr>
        <a:xfrm>
          <a:off x="19547840" y="1025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48641</xdr:rowOff>
    </xdr:from>
    <xdr:to>
      <xdr:col>112</xdr:col>
      <xdr:colOff>38100</xdr:colOff>
      <xdr:row>61</xdr:row>
      <xdr:rowOff>150241</xdr:rowOff>
    </xdr:to>
    <xdr:sp macro="" textlink="">
      <xdr:nvSpPr>
        <xdr:cNvPr id="595" name="楕円 594">
          <a:extLst>
            <a:ext uri="{FF2B5EF4-FFF2-40B4-BE49-F238E27FC236}">
              <a16:creationId xmlns:a16="http://schemas.microsoft.com/office/drawing/2014/main" id="{CFD1B062-2097-4C03-867F-207874F9348D}"/>
            </a:ext>
          </a:extLst>
        </xdr:cNvPr>
        <xdr:cNvSpPr/>
      </xdr:nvSpPr>
      <xdr:spPr>
        <a:xfrm>
          <a:off x="18735040" y="102746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99441</xdr:rowOff>
    </xdr:from>
    <xdr:to>
      <xdr:col>116</xdr:col>
      <xdr:colOff>63500</xdr:colOff>
      <xdr:row>61</xdr:row>
      <xdr:rowOff>104584</xdr:rowOff>
    </xdr:to>
    <xdr:cxnSp macro="">
      <xdr:nvCxnSpPr>
        <xdr:cNvPr id="596" name="直線コネクタ 595">
          <a:extLst>
            <a:ext uri="{FF2B5EF4-FFF2-40B4-BE49-F238E27FC236}">
              <a16:creationId xmlns:a16="http://schemas.microsoft.com/office/drawing/2014/main" id="{18AFAADE-4BF8-4708-948E-2C43DAA0DBE4}"/>
            </a:ext>
          </a:extLst>
        </xdr:cNvPr>
        <xdr:cNvCxnSpPr/>
      </xdr:nvCxnSpPr>
      <xdr:spPr>
        <a:xfrm>
          <a:off x="18778220" y="10325481"/>
          <a:ext cx="73152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40640</xdr:rowOff>
    </xdr:from>
    <xdr:to>
      <xdr:col>107</xdr:col>
      <xdr:colOff>101600</xdr:colOff>
      <xdr:row>61</xdr:row>
      <xdr:rowOff>142240</xdr:rowOff>
    </xdr:to>
    <xdr:sp macro="" textlink="">
      <xdr:nvSpPr>
        <xdr:cNvPr id="597" name="楕円 596">
          <a:extLst>
            <a:ext uri="{FF2B5EF4-FFF2-40B4-BE49-F238E27FC236}">
              <a16:creationId xmlns:a16="http://schemas.microsoft.com/office/drawing/2014/main" id="{D036DE88-F0C7-4606-8BF1-9D92FD42F6A2}"/>
            </a:ext>
          </a:extLst>
        </xdr:cNvPr>
        <xdr:cNvSpPr/>
      </xdr:nvSpPr>
      <xdr:spPr>
        <a:xfrm>
          <a:off x="1793748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91440</xdr:rowOff>
    </xdr:from>
    <xdr:to>
      <xdr:col>111</xdr:col>
      <xdr:colOff>177800</xdr:colOff>
      <xdr:row>61</xdr:row>
      <xdr:rowOff>99441</xdr:rowOff>
    </xdr:to>
    <xdr:cxnSp macro="">
      <xdr:nvCxnSpPr>
        <xdr:cNvPr id="598" name="直線コネクタ 597">
          <a:extLst>
            <a:ext uri="{FF2B5EF4-FFF2-40B4-BE49-F238E27FC236}">
              <a16:creationId xmlns:a16="http://schemas.microsoft.com/office/drawing/2014/main" id="{A6803C6E-322C-4CFD-84E5-97CF93415B81}"/>
            </a:ext>
          </a:extLst>
        </xdr:cNvPr>
        <xdr:cNvCxnSpPr/>
      </xdr:nvCxnSpPr>
      <xdr:spPr>
        <a:xfrm>
          <a:off x="17988280" y="10317480"/>
          <a:ext cx="78994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65786</xdr:rowOff>
    </xdr:from>
    <xdr:to>
      <xdr:col>102</xdr:col>
      <xdr:colOff>165100</xdr:colOff>
      <xdr:row>61</xdr:row>
      <xdr:rowOff>167386</xdr:rowOff>
    </xdr:to>
    <xdr:sp macro="" textlink="">
      <xdr:nvSpPr>
        <xdr:cNvPr id="599" name="楕円 598">
          <a:extLst>
            <a:ext uri="{FF2B5EF4-FFF2-40B4-BE49-F238E27FC236}">
              <a16:creationId xmlns:a16="http://schemas.microsoft.com/office/drawing/2014/main" id="{99D53A01-BB14-49F6-B0B5-0AF01048E9C6}"/>
            </a:ext>
          </a:extLst>
        </xdr:cNvPr>
        <xdr:cNvSpPr/>
      </xdr:nvSpPr>
      <xdr:spPr>
        <a:xfrm>
          <a:off x="17162780" y="1029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91440</xdr:rowOff>
    </xdr:from>
    <xdr:to>
      <xdr:col>107</xdr:col>
      <xdr:colOff>50800</xdr:colOff>
      <xdr:row>61</xdr:row>
      <xdr:rowOff>116586</xdr:rowOff>
    </xdr:to>
    <xdr:cxnSp macro="">
      <xdr:nvCxnSpPr>
        <xdr:cNvPr id="600" name="直線コネクタ 599">
          <a:extLst>
            <a:ext uri="{FF2B5EF4-FFF2-40B4-BE49-F238E27FC236}">
              <a16:creationId xmlns:a16="http://schemas.microsoft.com/office/drawing/2014/main" id="{71F48A7E-06B9-4873-BADF-4788C9C27551}"/>
            </a:ext>
          </a:extLst>
        </xdr:cNvPr>
        <xdr:cNvCxnSpPr/>
      </xdr:nvCxnSpPr>
      <xdr:spPr>
        <a:xfrm flipV="1">
          <a:off x="17213580" y="10317480"/>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58928</xdr:rowOff>
    </xdr:from>
    <xdr:to>
      <xdr:col>98</xdr:col>
      <xdr:colOff>38100</xdr:colOff>
      <xdr:row>61</xdr:row>
      <xdr:rowOff>160528</xdr:rowOff>
    </xdr:to>
    <xdr:sp macro="" textlink="">
      <xdr:nvSpPr>
        <xdr:cNvPr id="601" name="楕円 600">
          <a:extLst>
            <a:ext uri="{FF2B5EF4-FFF2-40B4-BE49-F238E27FC236}">
              <a16:creationId xmlns:a16="http://schemas.microsoft.com/office/drawing/2014/main" id="{C0B6B910-DCEF-41C1-850E-C0D1021DDC35}"/>
            </a:ext>
          </a:extLst>
        </xdr:cNvPr>
        <xdr:cNvSpPr/>
      </xdr:nvSpPr>
      <xdr:spPr>
        <a:xfrm>
          <a:off x="16388080" y="102849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109728</xdr:rowOff>
    </xdr:from>
    <xdr:to>
      <xdr:col>102</xdr:col>
      <xdr:colOff>114300</xdr:colOff>
      <xdr:row>61</xdr:row>
      <xdr:rowOff>116586</xdr:rowOff>
    </xdr:to>
    <xdr:cxnSp macro="">
      <xdr:nvCxnSpPr>
        <xdr:cNvPr id="602" name="直線コネクタ 601">
          <a:extLst>
            <a:ext uri="{FF2B5EF4-FFF2-40B4-BE49-F238E27FC236}">
              <a16:creationId xmlns:a16="http://schemas.microsoft.com/office/drawing/2014/main" id="{210B9226-D5A6-42F3-8846-550EF2F03A55}"/>
            </a:ext>
          </a:extLst>
        </xdr:cNvPr>
        <xdr:cNvCxnSpPr/>
      </xdr:nvCxnSpPr>
      <xdr:spPr>
        <a:xfrm>
          <a:off x="16431260" y="10335768"/>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3" name="n_1aveValue【学校施設】&#10;一人当たり面積">
          <a:extLst>
            <a:ext uri="{FF2B5EF4-FFF2-40B4-BE49-F238E27FC236}">
              <a16:creationId xmlns:a16="http://schemas.microsoft.com/office/drawing/2014/main" id="{C90F9C9F-AF0C-40A0-8AE7-11EFC64B72C2}"/>
            </a:ext>
          </a:extLst>
        </xdr:cNvPr>
        <xdr:cNvSpPr txBox="1"/>
      </xdr:nvSpPr>
      <xdr:spPr>
        <a:xfrm>
          <a:off x="185611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4" name="n_2aveValue【学校施設】&#10;一人当たり面積">
          <a:extLst>
            <a:ext uri="{FF2B5EF4-FFF2-40B4-BE49-F238E27FC236}">
              <a16:creationId xmlns:a16="http://schemas.microsoft.com/office/drawing/2014/main" id="{3CA56AAA-0E9C-4DC0-883D-8F1C01B0A6A1}"/>
            </a:ext>
          </a:extLst>
        </xdr:cNvPr>
        <xdr:cNvSpPr txBox="1"/>
      </xdr:nvSpPr>
      <xdr:spPr>
        <a:xfrm>
          <a:off x="17776267" y="103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5" name="n_3aveValue【学校施設】&#10;一人当たり面積">
          <a:extLst>
            <a:ext uri="{FF2B5EF4-FFF2-40B4-BE49-F238E27FC236}">
              <a16:creationId xmlns:a16="http://schemas.microsoft.com/office/drawing/2014/main" id="{D2BF1338-BF7A-4451-8936-752404D307E5}"/>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6" name="n_4aveValue【学校施設】&#10;一人当たり面積">
          <a:extLst>
            <a:ext uri="{FF2B5EF4-FFF2-40B4-BE49-F238E27FC236}">
              <a16:creationId xmlns:a16="http://schemas.microsoft.com/office/drawing/2014/main" id="{8F33090F-E1FF-4219-B7ED-590C1DD99DE9}"/>
            </a:ext>
          </a:extLst>
        </xdr:cNvPr>
        <xdr:cNvSpPr txBox="1"/>
      </xdr:nvSpPr>
      <xdr:spPr>
        <a:xfrm>
          <a:off x="16226867" y="103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166768</xdr:rowOff>
    </xdr:from>
    <xdr:ext cx="469744" cy="259045"/>
    <xdr:sp macro="" textlink="">
      <xdr:nvSpPr>
        <xdr:cNvPr id="607" name="n_1mainValue【学校施設】&#10;一人当たり面積">
          <a:extLst>
            <a:ext uri="{FF2B5EF4-FFF2-40B4-BE49-F238E27FC236}">
              <a16:creationId xmlns:a16="http://schemas.microsoft.com/office/drawing/2014/main" id="{3D2531DA-64D3-4AE3-89B3-08D73EFCD3A2}"/>
            </a:ext>
          </a:extLst>
        </xdr:cNvPr>
        <xdr:cNvSpPr txBox="1"/>
      </xdr:nvSpPr>
      <xdr:spPr>
        <a:xfrm>
          <a:off x="18561127" y="10057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608" name="n_2mainValue【学校施設】&#10;一人当たり面積">
          <a:extLst>
            <a:ext uri="{FF2B5EF4-FFF2-40B4-BE49-F238E27FC236}">
              <a16:creationId xmlns:a16="http://schemas.microsoft.com/office/drawing/2014/main" id="{AD0A31B3-7360-427D-8912-F0A2FCEF91B1}"/>
            </a:ext>
          </a:extLst>
        </xdr:cNvPr>
        <xdr:cNvSpPr txBox="1"/>
      </xdr:nvSpPr>
      <xdr:spPr>
        <a:xfrm>
          <a:off x="1777626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158513</xdr:rowOff>
    </xdr:from>
    <xdr:ext cx="469744" cy="259045"/>
    <xdr:sp macro="" textlink="">
      <xdr:nvSpPr>
        <xdr:cNvPr id="609" name="n_3mainValue【学校施設】&#10;一人当たり面積">
          <a:extLst>
            <a:ext uri="{FF2B5EF4-FFF2-40B4-BE49-F238E27FC236}">
              <a16:creationId xmlns:a16="http://schemas.microsoft.com/office/drawing/2014/main" id="{40527DE7-D263-459B-B2A3-690609584F09}"/>
            </a:ext>
          </a:extLst>
        </xdr:cNvPr>
        <xdr:cNvSpPr txBox="1"/>
      </xdr:nvSpPr>
      <xdr:spPr>
        <a:xfrm>
          <a:off x="17001567" y="1038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5605</xdr:rowOff>
    </xdr:from>
    <xdr:ext cx="469744" cy="259045"/>
    <xdr:sp macro="" textlink="">
      <xdr:nvSpPr>
        <xdr:cNvPr id="610" name="n_4mainValue【学校施設】&#10;一人当たり面積">
          <a:extLst>
            <a:ext uri="{FF2B5EF4-FFF2-40B4-BE49-F238E27FC236}">
              <a16:creationId xmlns:a16="http://schemas.microsoft.com/office/drawing/2014/main" id="{EC982795-2956-40AF-BFC1-F812F98A4311}"/>
            </a:ext>
          </a:extLst>
        </xdr:cNvPr>
        <xdr:cNvSpPr txBox="1"/>
      </xdr:nvSpPr>
      <xdr:spPr>
        <a:xfrm>
          <a:off x="16226867" y="100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id="{8EC6F534-41BA-4BC9-A45E-12AF09EE073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id="{4426E98F-A979-4AF7-A24F-DA807C56297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id="{B655C23E-D733-4C7E-B500-3EBF56C820C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id="{1A2C8031-4E2A-4C72-AD1B-C164A5544EF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id="{00D8CBD2-D594-4915-8D7E-2CD66E4DDAC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id="{084CBF09-647D-4A02-96FC-2B6A03C2EF5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id="{2AD62F60-ACE9-42EC-922A-6C78DE584FE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id="{9E929421-F071-419A-82E0-CF2D937FEA2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9" name="テキスト ボックス 618">
          <a:extLst>
            <a:ext uri="{FF2B5EF4-FFF2-40B4-BE49-F238E27FC236}">
              <a16:creationId xmlns:a16="http://schemas.microsoft.com/office/drawing/2014/main" id="{C88A12A9-8D67-442C-A96F-D21A8B565E4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0" name="直線コネクタ 619">
          <a:extLst>
            <a:ext uri="{FF2B5EF4-FFF2-40B4-BE49-F238E27FC236}">
              <a16:creationId xmlns:a16="http://schemas.microsoft.com/office/drawing/2014/main" id="{16F61A75-0DD1-4B2A-B4C8-77DD6178845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1" name="テキスト ボックス 620">
          <a:extLst>
            <a:ext uri="{FF2B5EF4-FFF2-40B4-BE49-F238E27FC236}">
              <a16:creationId xmlns:a16="http://schemas.microsoft.com/office/drawing/2014/main" id="{46E45B9C-67A0-43B4-8799-72204C982D6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2" name="直線コネクタ 621">
          <a:extLst>
            <a:ext uri="{FF2B5EF4-FFF2-40B4-BE49-F238E27FC236}">
              <a16:creationId xmlns:a16="http://schemas.microsoft.com/office/drawing/2014/main" id="{9A8423A6-3F38-4DF5-81FB-AE39BAA12EB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3" name="テキスト ボックス 622">
          <a:extLst>
            <a:ext uri="{FF2B5EF4-FFF2-40B4-BE49-F238E27FC236}">
              <a16:creationId xmlns:a16="http://schemas.microsoft.com/office/drawing/2014/main" id="{6EBC6D65-1658-4D41-8AA8-D1EBC36666A8}"/>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4" name="直線コネクタ 623">
          <a:extLst>
            <a:ext uri="{FF2B5EF4-FFF2-40B4-BE49-F238E27FC236}">
              <a16:creationId xmlns:a16="http://schemas.microsoft.com/office/drawing/2014/main" id="{818C32C1-C099-4595-9039-2B9A32136A6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5" name="テキスト ボックス 624">
          <a:extLst>
            <a:ext uri="{FF2B5EF4-FFF2-40B4-BE49-F238E27FC236}">
              <a16:creationId xmlns:a16="http://schemas.microsoft.com/office/drawing/2014/main" id="{AE2F5822-71D0-4306-9B2A-DD7E864A1D54}"/>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6" name="直線コネクタ 625">
          <a:extLst>
            <a:ext uri="{FF2B5EF4-FFF2-40B4-BE49-F238E27FC236}">
              <a16:creationId xmlns:a16="http://schemas.microsoft.com/office/drawing/2014/main" id="{6AC9B040-BFC7-4718-955B-8524B1085178}"/>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7" name="テキスト ボックス 626">
          <a:extLst>
            <a:ext uri="{FF2B5EF4-FFF2-40B4-BE49-F238E27FC236}">
              <a16:creationId xmlns:a16="http://schemas.microsoft.com/office/drawing/2014/main" id="{5D46B259-5CC6-4755-B6BD-CCC98EDC6011}"/>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8" name="直線コネクタ 627">
          <a:extLst>
            <a:ext uri="{FF2B5EF4-FFF2-40B4-BE49-F238E27FC236}">
              <a16:creationId xmlns:a16="http://schemas.microsoft.com/office/drawing/2014/main" id="{16A83D06-4893-4753-A378-473D6A2FC6F6}"/>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9" name="テキスト ボックス 628">
          <a:extLst>
            <a:ext uri="{FF2B5EF4-FFF2-40B4-BE49-F238E27FC236}">
              <a16:creationId xmlns:a16="http://schemas.microsoft.com/office/drawing/2014/main" id="{E7A3A821-22D4-4270-B1B3-1805E99CADE9}"/>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0" name="直線コネクタ 629">
          <a:extLst>
            <a:ext uri="{FF2B5EF4-FFF2-40B4-BE49-F238E27FC236}">
              <a16:creationId xmlns:a16="http://schemas.microsoft.com/office/drawing/2014/main" id="{DF7F8224-C6E9-4BC4-B0A8-AB1B9F31612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1" name="テキスト ボックス 630">
          <a:extLst>
            <a:ext uri="{FF2B5EF4-FFF2-40B4-BE49-F238E27FC236}">
              <a16:creationId xmlns:a16="http://schemas.microsoft.com/office/drawing/2014/main" id="{601A3F27-C887-4BED-8062-C0D627A3A281}"/>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2" name="直線コネクタ 631">
          <a:extLst>
            <a:ext uri="{FF2B5EF4-FFF2-40B4-BE49-F238E27FC236}">
              <a16:creationId xmlns:a16="http://schemas.microsoft.com/office/drawing/2014/main" id="{361788F9-1510-4E2A-BA48-F081113EC9D6}"/>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3" name="テキスト ボックス 632">
          <a:extLst>
            <a:ext uri="{FF2B5EF4-FFF2-40B4-BE49-F238E27FC236}">
              <a16:creationId xmlns:a16="http://schemas.microsoft.com/office/drawing/2014/main" id="{5E64B214-A35D-4C27-9902-20FECD7B06C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4" name="直線コネクタ 633">
          <a:extLst>
            <a:ext uri="{FF2B5EF4-FFF2-40B4-BE49-F238E27FC236}">
              <a16:creationId xmlns:a16="http://schemas.microsoft.com/office/drawing/2014/main" id="{BAF0E6E6-4104-4AC4-A9A6-51BD7B77517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児童館】&#10;有形固定資産減価償却率グラフ枠">
          <a:extLst>
            <a:ext uri="{FF2B5EF4-FFF2-40B4-BE49-F238E27FC236}">
              <a16:creationId xmlns:a16="http://schemas.microsoft.com/office/drawing/2014/main" id="{02D78A9C-1DB7-4E7D-8955-C10F2F5FCDC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6" name="直線コネクタ 635">
          <a:extLst>
            <a:ext uri="{FF2B5EF4-FFF2-40B4-BE49-F238E27FC236}">
              <a16:creationId xmlns:a16="http://schemas.microsoft.com/office/drawing/2014/main" id="{7FAF71CD-62D5-4489-B92F-201DABC88A39}"/>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7" name="【児童館】&#10;有形固定資産減価償却率最小値テキスト">
          <a:extLst>
            <a:ext uri="{FF2B5EF4-FFF2-40B4-BE49-F238E27FC236}">
              <a16:creationId xmlns:a16="http://schemas.microsoft.com/office/drawing/2014/main" id="{54854A7B-6B7E-40ED-B9B7-CC7B26454ED7}"/>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8" name="直線コネクタ 637">
          <a:extLst>
            <a:ext uri="{FF2B5EF4-FFF2-40B4-BE49-F238E27FC236}">
              <a16:creationId xmlns:a16="http://schemas.microsoft.com/office/drawing/2014/main" id="{99524FFC-EAB6-4D41-A7D3-3F09B8DE5422}"/>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39" name="【児童館】&#10;有形固定資産減価償却率最大値テキスト">
          <a:extLst>
            <a:ext uri="{FF2B5EF4-FFF2-40B4-BE49-F238E27FC236}">
              <a16:creationId xmlns:a16="http://schemas.microsoft.com/office/drawing/2014/main" id="{FB1E71DA-A89E-4962-80B7-5C2A290EF0FB}"/>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0" name="直線コネクタ 639">
          <a:extLst>
            <a:ext uri="{FF2B5EF4-FFF2-40B4-BE49-F238E27FC236}">
              <a16:creationId xmlns:a16="http://schemas.microsoft.com/office/drawing/2014/main" id="{3AEE925D-D0E2-4A5A-BE77-988DD7DF5FBB}"/>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1" name="【児童館】&#10;有形固定資産減価償却率平均値テキスト">
          <a:extLst>
            <a:ext uri="{FF2B5EF4-FFF2-40B4-BE49-F238E27FC236}">
              <a16:creationId xmlns:a16="http://schemas.microsoft.com/office/drawing/2014/main" id="{F734CF81-6F05-4919-86DA-E88D1F2F068D}"/>
            </a:ext>
          </a:extLst>
        </xdr:cNvPr>
        <xdr:cNvSpPr txBox="1"/>
      </xdr:nvSpPr>
      <xdr:spPr>
        <a:xfrm>
          <a:off x="14414500" y="13738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2" name="フローチャート: 判断 641">
          <a:extLst>
            <a:ext uri="{FF2B5EF4-FFF2-40B4-BE49-F238E27FC236}">
              <a16:creationId xmlns:a16="http://schemas.microsoft.com/office/drawing/2014/main" id="{9F7E0AC5-FA0F-4FAF-A35F-047B2C646256}"/>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3" name="フローチャート: 判断 642">
          <a:extLst>
            <a:ext uri="{FF2B5EF4-FFF2-40B4-BE49-F238E27FC236}">
              <a16:creationId xmlns:a16="http://schemas.microsoft.com/office/drawing/2014/main" id="{8CC5BA17-B358-4233-B733-A0B5BA5B7240}"/>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4" name="フローチャート: 判断 643">
          <a:extLst>
            <a:ext uri="{FF2B5EF4-FFF2-40B4-BE49-F238E27FC236}">
              <a16:creationId xmlns:a16="http://schemas.microsoft.com/office/drawing/2014/main" id="{8D27DA41-E3E9-4A3C-8488-0C5F3788FDA7}"/>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5" name="フローチャート: 判断 644">
          <a:extLst>
            <a:ext uri="{FF2B5EF4-FFF2-40B4-BE49-F238E27FC236}">
              <a16:creationId xmlns:a16="http://schemas.microsoft.com/office/drawing/2014/main" id="{2534FB7A-010B-4850-B7F1-1E58E66DCAA4}"/>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6" name="フローチャート: 判断 645">
          <a:extLst>
            <a:ext uri="{FF2B5EF4-FFF2-40B4-BE49-F238E27FC236}">
              <a16:creationId xmlns:a16="http://schemas.microsoft.com/office/drawing/2014/main" id="{0408394E-B4B4-4EB3-AD1B-0FD0FC472F69}"/>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EBDDBEB9-B362-44B7-87B7-1B9C010AAB5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FE8B1B4B-13C1-4B54-BFB5-C689D83B0C4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A753825B-9A23-4B77-B08B-0CADE370684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E9938326-4AD1-4DFD-BE20-94A015027E4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1525A488-2174-4EBA-9F9C-86331C47FB7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5262</xdr:rowOff>
    </xdr:from>
    <xdr:to>
      <xdr:col>85</xdr:col>
      <xdr:colOff>177800</xdr:colOff>
      <xdr:row>82</xdr:row>
      <xdr:rowOff>106862</xdr:rowOff>
    </xdr:to>
    <xdr:sp macro="" textlink="">
      <xdr:nvSpPr>
        <xdr:cNvPr id="652" name="楕円 651">
          <a:extLst>
            <a:ext uri="{FF2B5EF4-FFF2-40B4-BE49-F238E27FC236}">
              <a16:creationId xmlns:a16="http://schemas.microsoft.com/office/drawing/2014/main" id="{1A309C6C-CE9C-41A9-A793-F179EE081E48}"/>
            </a:ext>
          </a:extLst>
        </xdr:cNvPr>
        <xdr:cNvSpPr/>
      </xdr:nvSpPr>
      <xdr:spPr>
        <a:xfrm>
          <a:off x="14325600" y="1375174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28139</xdr:rowOff>
    </xdr:from>
    <xdr:ext cx="405111" cy="259045"/>
    <xdr:sp macro="" textlink="">
      <xdr:nvSpPr>
        <xdr:cNvPr id="653" name="【児童館】&#10;有形固定資産減価償却率該当値テキスト">
          <a:extLst>
            <a:ext uri="{FF2B5EF4-FFF2-40B4-BE49-F238E27FC236}">
              <a16:creationId xmlns:a16="http://schemas.microsoft.com/office/drawing/2014/main" id="{A96E9F47-632D-4ACD-BFDB-7185DA2CD7CD}"/>
            </a:ext>
          </a:extLst>
        </xdr:cNvPr>
        <xdr:cNvSpPr txBox="1"/>
      </xdr:nvSpPr>
      <xdr:spPr>
        <a:xfrm>
          <a:off x="14414500" y="13606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148952</xdr:rowOff>
    </xdr:from>
    <xdr:to>
      <xdr:col>81</xdr:col>
      <xdr:colOff>101600</xdr:colOff>
      <xdr:row>82</xdr:row>
      <xdr:rowOff>79102</xdr:rowOff>
    </xdr:to>
    <xdr:sp macro="" textlink="">
      <xdr:nvSpPr>
        <xdr:cNvPr id="654" name="楕円 653">
          <a:extLst>
            <a:ext uri="{FF2B5EF4-FFF2-40B4-BE49-F238E27FC236}">
              <a16:creationId xmlns:a16="http://schemas.microsoft.com/office/drawing/2014/main" id="{EE077C52-F721-45A6-818C-5CBC10C59751}"/>
            </a:ext>
          </a:extLst>
        </xdr:cNvPr>
        <xdr:cNvSpPr/>
      </xdr:nvSpPr>
      <xdr:spPr>
        <a:xfrm>
          <a:off x="13578840" y="137277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28302</xdr:rowOff>
    </xdr:from>
    <xdr:to>
      <xdr:col>85</xdr:col>
      <xdr:colOff>127000</xdr:colOff>
      <xdr:row>82</xdr:row>
      <xdr:rowOff>56062</xdr:rowOff>
    </xdr:to>
    <xdr:cxnSp macro="">
      <xdr:nvCxnSpPr>
        <xdr:cNvPr id="655" name="直線コネクタ 654">
          <a:extLst>
            <a:ext uri="{FF2B5EF4-FFF2-40B4-BE49-F238E27FC236}">
              <a16:creationId xmlns:a16="http://schemas.microsoft.com/office/drawing/2014/main" id="{837F6868-F008-4D77-B716-EBD4A067C020}"/>
            </a:ext>
          </a:extLst>
        </xdr:cNvPr>
        <xdr:cNvCxnSpPr/>
      </xdr:nvCxnSpPr>
      <xdr:spPr>
        <a:xfrm>
          <a:off x="13629640" y="13774782"/>
          <a:ext cx="74676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98334</xdr:rowOff>
    </xdr:from>
    <xdr:to>
      <xdr:col>76</xdr:col>
      <xdr:colOff>165100</xdr:colOff>
      <xdr:row>82</xdr:row>
      <xdr:rowOff>28484</xdr:rowOff>
    </xdr:to>
    <xdr:sp macro="" textlink="">
      <xdr:nvSpPr>
        <xdr:cNvPr id="656" name="楕円 655">
          <a:extLst>
            <a:ext uri="{FF2B5EF4-FFF2-40B4-BE49-F238E27FC236}">
              <a16:creationId xmlns:a16="http://schemas.microsoft.com/office/drawing/2014/main" id="{9229B7B0-18AC-4C3B-BD12-DB425A4A674B}"/>
            </a:ext>
          </a:extLst>
        </xdr:cNvPr>
        <xdr:cNvSpPr/>
      </xdr:nvSpPr>
      <xdr:spPr>
        <a:xfrm>
          <a:off x="12804140" y="136771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149134</xdr:rowOff>
    </xdr:from>
    <xdr:to>
      <xdr:col>81</xdr:col>
      <xdr:colOff>50800</xdr:colOff>
      <xdr:row>82</xdr:row>
      <xdr:rowOff>28302</xdr:rowOff>
    </xdr:to>
    <xdr:cxnSp macro="">
      <xdr:nvCxnSpPr>
        <xdr:cNvPr id="657" name="直線コネクタ 656">
          <a:extLst>
            <a:ext uri="{FF2B5EF4-FFF2-40B4-BE49-F238E27FC236}">
              <a16:creationId xmlns:a16="http://schemas.microsoft.com/office/drawing/2014/main" id="{93508023-DE19-4C70-B5BB-AD6D2AD071CB}"/>
            </a:ext>
          </a:extLst>
        </xdr:cNvPr>
        <xdr:cNvCxnSpPr/>
      </xdr:nvCxnSpPr>
      <xdr:spPr>
        <a:xfrm>
          <a:off x="12854940" y="13727974"/>
          <a:ext cx="774700" cy="4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658" name="楕円 657">
          <a:extLst>
            <a:ext uri="{FF2B5EF4-FFF2-40B4-BE49-F238E27FC236}">
              <a16:creationId xmlns:a16="http://schemas.microsoft.com/office/drawing/2014/main" id="{6CE833AF-DAB9-4CAB-8875-3EE613E0F0B8}"/>
            </a:ext>
          </a:extLst>
        </xdr:cNvPr>
        <xdr:cNvSpPr/>
      </xdr:nvSpPr>
      <xdr:spPr>
        <a:xfrm>
          <a:off x="12029440" y="13623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81</xdr:row>
      <xdr:rowOff>149134</xdr:rowOff>
    </xdr:to>
    <xdr:cxnSp macro="">
      <xdr:nvCxnSpPr>
        <xdr:cNvPr id="659" name="直線コネクタ 658">
          <a:extLst>
            <a:ext uri="{FF2B5EF4-FFF2-40B4-BE49-F238E27FC236}">
              <a16:creationId xmlns:a16="http://schemas.microsoft.com/office/drawing/2014/main" id="{62A90930-BBD2-47A1-9C11-50236B57F05B}"/>
            </a:ext>
          </a:extLst>
        </xdr:cNvPr>
        <xdr:cNvCxnSpPr/>
      </xdr:nvCxnSpPr>
      <xdr:spPr>
        <a:xfrm>
          <a:off x="12072620" y="13674090"/>
          <a:ext cx="78232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160382</xdr:rowOff>
    </xdr:from>
    <xdr:to>
      <xdr:col>67</xdr:col>
      <xdr:colOff>101600</xdr:colOff>
      <xdr:row>81</xdr:row>
      <xdr:rowOff>90532</xdr:rowOff>
    </xdr:to>
    <xdr:sp macro="" textlink="">
      <xdr:nvSpPr>
        <xdr:cNvPr id="660" name="楕円 659">
          <a:extLst>
            <a:ext uri="{FF2B5EF4-FFF2-40B4-BE49-F238E27FC236}">
              <a16:creationId xmlns:a16="http://schemas.microsoft.com/office/drawing/2014/main" id="{7C6CB4F0-ADB0-42E8-935B-8E04B0BBF3BE}"/>
            </a:ext>
          </a:extLst>
        </xdr:cNvPr>
        <xdr:cNvSpPr/>
      </xdr:nvSpPr>
      <xdr:spPr>
        <a:xfrm>
          <a:off x="11231880" y="135715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39732</xdr:rowOff>
    </xdr:from>
    <xdr:to>
      <xdr:col>71</xdr:col>
      <xdr:colOff>177800</xdr:colOff>
      <xdr:row>81</xdr:row>
      <xdr:rowOff>95250</xdr:rowOff>
    </xdr:to>
    <xdr:cxnSp macro="">
      <xdr:nvCxnSpPr>
        <xdr:cNvPr id="661" name="直線コネクタ 660">
          <a:extLst>
            <a:ext uri="{FF2B5EF4-FFF2-40B4-BE49-F238E27FC236}">
              <a16:creationId xmlns:a16="http://schemas.microsoft.com/office/drawing/2014/main" id="{CE1C5AE6-31B7-4A80-82DD-628447D65FC6}"/>
            </a:ext>
          </a:extLst>
        </xdr:cNvPr>
        <xdr:cNvCxnSpPr/>
      </xdr:nvCxnSpPr>
      <xdr:spPr>
        <a:xfrm>
          <a:off x="11282680" y="13618572"/>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2" name="n_1aveValue【児童館】&#10;有形固定資産減価償却率">
          <a:extLst>
            <a:ext uri="{FF2B5EF4-FFF2-40B4-BE49-F238E27FC236}">
              <a16:creationId xmlns:a16="http://schemas.microsoft.com/office/drawing/2014/main" id="{213C1AC8-6668-4276-929D-93D2BCA731E5}"/>
            </a:ext>
          </a:extLst>
        </xdr:cNvPr>
        <xdr:cNvSpPr txBox="1"/>
      </xdr:nvSpPr>
      <xdr:spPr>
        <a:xfrm>
          <a:off x="13437244" y="1384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3" name="n_2aveValue【児童館】&#10;有形固定資産減価償却率">
          <a:extLst>
            <a:ext uri="{FF2B5EF4-FFF2-40B4-BE49-F238E27FC236}">
              <a16:creationId xmlns:a16="http://schemas.microsoft.com/office/drawing/2014/main" id="{B7C83B55-84BB-457F-AC37-16AB8C771129}"/>
            </a:ext>
          </a:extLst>
        </xdr:cNvPr>
        <xdr:cNvSpPr txBox="1"/>
      </xdr:nvSpPr>
      <xdr:spPr>
        <a:xfrm>
          <a:off x="12675244" y="1383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4" name="n_3aveValue【児童館】&#10;有形固定資産減価償却率">
          <a:extLst>
            <a:ext uri="{FF2B5EF4-FFF2-40B4-BE49-F238E27FC236}">
              <a16:creationId xmlns:a16="http://schemas.microsoft.com/office/drawing/2014/main" id="{00167FE2-CEC4-4483-BAF3-9CF643D674F1}"/>
            </a:ext>
          </a:extLst>
        </xdr:cNvPr>
        <xdr:cNvSpPr txBox="1"/>
      </xdr:nvSpPr>
      <xdr:spPr>
        <a:xfrm>
          <a:off x="11900544" y="138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65" name="n_4aveValue【児童館】&#10;有形固定資産減価償却率">
          <a:extLst>
            <a:ext uri="{FF2B5EF4-FFF2-40B4-BE49-F238E27FC236}">
              <a16:creationId xmlns:a16="http://schemas.microsoft.com/office/drawing/2014/main" id="{0C2C899A-CA1D-499D-B9E2-0ADEDA7A2A93}"/>
            </a:ext>
          </a:extLst>
        </xdr:cNvPr>
        <xdr:cNvSpPr txBox="1"/>
      </xdr:nvSpPr>
      <xdr:spPr>
        <a:xfrm>
          <a:off x="11102984" y="138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95629</xdr:rowOff>
    </xdr:from>
    <xdr:ext cx="405111" cy="259045"/>
    <xdr:sp macro="" textlink="">
      <xdr:nvSpPr>
        <xdr:cNvPr id="666" name="n_1mainValue【児童館】&#10;有形固定資産減価償却率">
          <a:extLst>
            <a:ext uri="{FF2B5EF4-FFF2-40B4-BE49-F238E27FC236}">
              <a16:creationId xmlns:a16="http://schemas.microsoft.com/office/drawing/2014/main" id="{B2885C1F-2A39-40ED-8AF2-28B619BBA24F}"/>
            </a:ext>
          </a:extLst>
        </xdr:cNvPr>
        <xdr:cNvSpPr txBox="1"/>
      </xdr:nvSpPr>
      <xdr:spPr>
        <a:xfrm>
          <a:off x="13437244" y="1350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45011</xdr:rowOff>
    </xdr:from>
    <xdr:ext cx="405111" cy="259045"/>
    <xdr:sp macro="" textlink="">
      <xdr:nvSpPr>
        <xdr:cNvPr id="667" name="n_2mainValue【児童館】&#10;有形固定資産減価償却率">
          <a:extLst>
            <a:ext uri="{FF2B5EF4-FFF2-40B4-BE49-F238E27FC236}">
              <a16:creationId xmlns:a16="http://schemas.microsoft.com/office/drawing/2014/main" id="{3107BCB9-C14D-440D-94AE-AA47349FEC98}"/>
            </a:ext>
          </a:extLst>
        </xdr:cNvPr>
        <xdr:cNvSpPr txBox="1"/>
      </xdr:nvSpPr>
      <xdr:spPr>
        <a:xfrm>
          <a:off x="12675244" y="1345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668" name="n_3mainValue【児童館】&#10;有形固定資産減価償却率">
          <a:extLst>
            <a:ext uri="{FF2B5EF4-FFF2-40B4-BE49-F238E27FC236}">
              <a16:creationId xmlns:a16="http://schemas.microsoft.com/office/drawing/2014/main" id="{C445B18A-5F2D-4390-B489-74C12E4FCE0E}"/>
            </a:ext>
          </a:extLst>
        </xdr:cNvPr>
        <xdr:cNvSpPr txBox="1"/>
      </xdr:nvSpPr>
      <xdr:spPr>
        <a:xfrm>
          <a:off x="1190054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107059</xdr:rowOff>
    </xdr:from>
    <xdr:ext cx="405111" cy="259045"/>
    <xdr:sp macro="" textlink="">
      <xdr:nvSpPr>
        <xdr:cNvPr id="669" name="n_4mainValue【児童館】&#10;有形固定資産減価償却率">
          <a:extLst>
            <a:ext uri="{FF2B5EF4-FFF2-40B4-BE49-F238E27FC236}">
              <a16:creationId xmlns:a16="http://schemas.microsoft.com/office/drawing/2014/main" id="{2BDFA936-AF45-4E5F-A531-B1EDB7C49FAC}"/>
            </a:ext>
          </a:extLst>
        </xdr:cNvPr>
        <xdr:cNvSpPr txBox="1"/>
      </xdr:nvSpPr>
      <xdr:spPr>
        <a:xfrm>
          <a:off x="11102984" y="1335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0" name="正方形/長方形 669">
          <a:extLst>
            <a:ext uri="{FF2B5EF4-FFF2-40B4-BE49-F238E27FC236}">
              <a16:creationId xmlns:a16="http://schemas.microsoft.com/office/drawing/2014/main" id="{24462AC0-04C8-4A87-928D-08D1E6B8201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1" name="正方形/長方形 670">
          <a:extLst>
            <a:ext uri="{FF2B5EF4-FFF2-40B4-BE49-F238E27FC236}">
              <a16:creationId xmlns:a16="http://schemas.microsoft.com/office/drawing/2014/main" id="{E724EFCB-E608-40A6-AC26-F5E9D6FC446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2" name="正方形/長方形 671">
          <a:extLst>
            <a:ext uri="{FF2B5EF4-FFF2-40B4-BE49-F238E27FC236}">
              <a16:creationId xmlns:a16="http://schemas.microsoft.com/office/drawing/2014/main" id="{6C4F718E-F1DA-4A0D-851C-017AAE93FC8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3" name="正方形/長方形 672">
          <a:extLst>
            <a:ext uri="{FF2B5EF4-FFF2-40B4-BE49-F238E27FC236}">
              <a16:creationId xmlns:a16="http://schemas.microsoft.com/office/drawing/2014/main" id="{678AE3D2-95F7-4445-9933-FFC16BE3F99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4" name="正方形/長方形 673">
          <a:extLst>
            <a:ext uri="{FF2B5EF4-FFF2-40B4-BE49-F238E27FC236}">
              <a16:creationId xmlns:a16="http://schemas.microsoft.com/office/drawing/2014/main" id="{0FE70210-FDEB-40DC-857A-0C5C3CA274A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5" name="正方形/長方形 674">
          <a:extLst>
            <a:ext uri="{FF2B5EF4-FFF2-40B4-BE49-F238E27FC236}">
              <a16:creationId xmlns:a16="http://schemas.microsoft.com/office/drawing/2014/main" id="{0A63B575-AF2B-4E6C-9711-1BE2290B12B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6" name="正方形/長方形 675">
          <a:extLst>
            <a:ext uri="{FF2B5EF4-FFF2-40B4-BE49-F238E27FC236}">
              <a16:creationId xmlns:a16="http://schemas.microsoft.com/office/drawing/2014/main" id="{17602B20-FD1A-4643-8857-F28A474D429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7" name="正方形/長方形 676">
          <a:extLst>
            <a:ext uri="{FF2B5EF4-FFF2-40B4-BE49-F238E27FC236}">
              <a16:creationId xmlns:a16="http://schemas.microsoft.com/office/drawing/2014/main" id="{B695CFE1-5532-4C18-834F-E7B7463B972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8" name="テキスト ボックス 677">
          <a:extLst>
            <a:ext uri="{FF2B5EF4-FFF2-40B4-BE49-F238E27FC236}">
              <a16:creationId xmlns:a16="http://schemas.microsoft.com/office/drawing/2014/main" id="{B58C195D-B135-42AF-A743-0C54E22F5D6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9" name="直線コネクタ 678">
          <a:extLst>
            <a:ext uri="{FF2B5EF4-FFF2-40B4-BE49-F238E27FC236}">
              <a16:creationId xmlns:a16="http://schemas.microsoft.com/office/drawing/2014/main" id="{0A6EE328-7738-456F-9ED8-3FBE7568B65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0" name="直線コネクタ 679">
          <a:extLst>
            <a:ext uri="{FF2B5EF4-FFF2-40B4-BE49-F238E27FC236}">
              <a16:creationId xmlns:a16="http://schemas.microsoft.com/office/drawing/2014/main" id="{AD8D96F8-90BE-4B97-86E0-53321D92CDC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1" name="テキスト ボックス 680">
          <a:extLst>
            <a:ext uri="{FF2B5EF4-FFF2-40B4-BE49-F238E27FC236}">
              <a16:creationId xmlns:a16="http://schemas.microsoft.com/office/drawing/2014/main" id="{1AB69182-7A98-436B-B347-053C680A0D4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2" name="直線コネクタ 681">
          <a:extLst>
            <a:ext uri="{FF2B5EF4-FFF2-40B4-BE49-F238E27FC236}">
              <a16:creationId xmlns:a16="http://schemas.microsoft.com/office/drawing/2014/main" id="{4931AA3B-945C-4A24-A411-6EBB4D339D7C}"/>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3" name="テキスト ボックス 682">
          <a:extLst>
            <a:ext uri="{FF2B5EF4-FFF2-40B4-BE49-F238E27FC236}">
              <a16:creationId xmlns:a16="http://schemas.microsoft.com/office/drawing/2014/main" id="{364BB7CE-BBA4-430A-B6F1-025DE788841E}"/>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9D640D60-2C15-47AE-9337-DFFA98CE89F2}"/>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5" name="テキスト ボックス 684">
          <a:extLst>
            <a:ext uri="{FF2B5EF4-FFF2-40B4-BE49-F238E27FC236}">
              <a16:creationId xmlns:a16="http://schemas.microsoft.com/office/drawing/2014/main" id="{C6C8F602-BD01-4F36-9140-6B5AC6337E59}"/>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6" name="直線コネクタ 685">
          <a:extLst>
            <a:ext uri="{FF2B5EF4-FFF2-40B4-BE49-F238E27FC236}">
              <a16:creationId xmlns:a16="http://schemas.microsoft.com/office/drawing/2014/main" id="{56DA333F-0563-493F-A20D-5C899480FAA1}"/>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7" name="テキスト ボックス 686">
          <a:extLst>
            <a:ext uri="{FF2B5EF4-FFF2-40B4-BE49-F238E27FC236}">
              <a16:creationId xmlns:a16="http://schemas.microsoft.com/office/drawing/2014/main" id="{54AA80B6-C94A-4551-8850-793F911E8654}"/>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8" name="直線コネクタ 687">
          <a:extLst>
            <a:ext uri="{FF2B5EF4-FFF2-40B4-BE49-F238E27FC236}">
              <a16:creationId xmlns:a16="http://schemas.microsoft.com/office/drawing/2014/main" id="{8408251A-6AFB-4E9E-A257-7A7C08D1E2EB}"/>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9" name="テキスト ボックス 688">
          <a:extLst>
            <a:ext uri="{FF2B5EF4-FFF2-40B4-BE49-F238E27FC236}">
              <a16:creationId xmlns:a16="http://schemas.microsoft.com/office/drawing/2014/main" id="{DF117CBD-7B27-41D3-8E99-E60166ACACC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6D15A9D9-B2EA-4A6B-80F0-64996E965FD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72173234-E160-4FFF-8C43-F94D2BC47E7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児童館】&#10;一人当たり面積グラフ枠">
          <a:extLst>
            <a:ext uri="{FF2B5EF4-FFF2-40B4-BE49-F238E27FC236}">
              <a16:creationId xmlns:a16="http://schemas.microsoft.com/office/drawing/2014/main" id="{41740F89-7BE5-4496-8267-D7F3E76D3F0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3" name="直線コネクタ 692">
          <a:extLst>
            <a:ext uri="{FF2B5EF4-FFF2-40B4-BE49-F238E27FC236}">
              <a16:creationId xmlns:a16="http://schemas.microsoft.com/office/drawing/2014/main" id="{07E8354D-C917-4518-997D-99612606932C}"/>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4" name="【児童館】&#10;一人当たり面積最小値テキスト">
          <a:extLst>
            <a:ext uri="{FF2B5EF4-FFF2-40B4-BE49-F238E27FC236}">
              <a16:creationId xmlns:a16="http://schemas.microsoft.com/office/drawing/2014/main" id="{B21B710D-9F08-4841-B469-8916D9C01049}"/>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5" name="直線コネクタ 694">
          <a:extLst>
            <a:ext uri="{FF2B5EF4-FFF2-40B4-BE49-F238E27FC236}">
              <a16:creationId xmlns:a16="http://schemas.microsoft.com/office/drawing/2014/main" id="{993A67C8-005E-46A7-A2E9-255642AE730C}"/>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6" name="【児童館】&#10;一人当たり面積最大値テキスト">
          <a:extLst>
            <a:ext uri="{FF2B5EF4-FFF2-40B4-BE49-F238E27FC236}">
              <a16:creationId xmlns:a16="http://schemas.microsoft.com/office/drawing/2014/main" id="{90AF72AC-F3C5-424D-86CF-22A3F1F96C5B}"/>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97" name="直線コネクタ 696">
          <a:extLst>
            <a:ext uri="{FF2B5EF4-FFF2-40B4-BE49-F238E27FC236}">
              <a16:creationId xmlns:a16="http://schemas.microsoft.com/office/drawing/2014/main" id="{ED8101D4-6D21-44F4-A1A2-6C31C51018CF}"/>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98" name="【児童館】&#10;一人当たり面積平均値テキスト">
          <a:extLst>
            <a:ext uri="{FF2B5EF4-FFF2-40B4-BE49-F238E27FC236}">
              <a16:creationId xmlns:a16="http://schemas.microsoft.com/office/drawing/2014/main" id="{C82C643A-EEC2-4C6B-8AF4-064AF637A968}"/>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9" name="フローチャート: 判断 698">
          <a:extLst>
            <a:ext uri="{FF2B5EF4-FFF2-40B4-BE49-F238E27FC236}">
              <a16:creationId xmlns:a16="http://schemas.microsoft.com/office/drawing/2014/main" id="{AE5446FF-D766-4C57-86DE-3924BAD8959A}"/>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0" name="フローチャート: 判断 699">
          <a:extLst>
            <a:ext uri="{FF2B5EF4-FFF2-40B4-BE49-F238E27FC236}">
              <a16:creationId xmlns:a16="http://schemas.microsoft.com/office/drawing/2014/main" id="{4F99FA75-8AC1-4D64-96FD-507B68C77A73}"/>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1" name="フローチャート: 判断 700">
          <a:extLst>
            <a:ext uri="{FF2B5EF4-FFF2-40B4-BE49-F238E27FC236}">
              <a16:creationId xmlns:a16="http://schemas.microsoft.com/office/drawing/2014/main" id="{C1F744E3-67A1-4CB3-AE2D-71336031B8C0}"/>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2" name="フローチャート: 判断 701">
          <a:extLst>
            <a:ext uri="{FF2B5EF4-FFF2-40B4-BE49-F238E27FC236}">
              <a16:creationId xmlns:a16="http://schemas.microsoft.com/office/drawing/2014/main" id="{A6F4B7EB-659F-4D21-95BC-F2A7EFFD6E21}"/>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3" name="フローチャート: 判断 702">
          <a:extLst>
            <a:ext uri="{FF2B5EF4-FFF2-40B4-BE49-F238E27FC236}">
              <a16:creationId xmlns:a16="http://schemas.microsoft.com/office/drawing/2014/main" id="{1F292AA7-C7A1-4941-9964-B4DB280C278B}"/>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C8DDBC9B-6462-485A-9087-D2648A9C7ED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7B858B82-36C0-4023-AD2D-C7766E53175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392BCB4F-0DB3-47A1-9B54-592E9B11BCA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312982E0-92F3-4A38-A15A-E6BD5F8A50D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7BF2C1B0-939E-4336-8F23-F8950CD063C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69850</xdr:rowOff>
    </xdr:from>
    <xdr:to>
      <xdr:col>116</xdr:col>
      <xdr:colOff>114300</xdr:colOff>
      <xdr:row>86</xdr:row>
      <xdr:rowOff>0</xdr:rowOff>
    </xdr:to>
    <xdr:sp macro="" textlink="">
      <xdr:nvSpPr>
        <xdr:cNvPr id="709" name="楕円 708">
          <a:extLst>
            <a:ext uri="{FF2B5EF4-FFF2-40B4-BE49-F238E27FC236}">
              <a16:creationId xmlns:a16="http://schemas.microsoft.com/office/drawing/2014/main" id="{011099EE-57D5-4B41-B114-F2C5EDAE9EF9}"/>
            </a:ext>
          </a:extLst>
        </xdr:cNvPr>
        <xdr:cNvSpPr/>
      </xdr:nvSpPr>
      <xdr:spPr>
        <a:xfrm>
          <a:off x="19458940" y="14319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710" name="【児童館】&#10;一人当たり面積該当値テキスト">
          <a:extLst>
            <a:ext uri="{FF2B5EF4-FFF2-40B4-BE49-F238E27FC236}">
              <a16:creationId xmlns:a16="http://schemas.microsoft.com/office/drawing/2014/main" id="{457AD52D-E8C8-4EF5-9553-4783D25312AB}"/>
            </a:ext>
          </a:extLst>
        </xdr:cNvPr>
        <xdr:cNvSpPr txBox="1"/>
      </xdr:nvSpPr>
      <xdr:spPr>
        <a:xfrm>
          <a:off x="19547840"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69850</xdr:rowOff>
    </xdr:from>
    <xdr:to>
      <xdr:col>112</xdr:col>
      <xdr:colOff>38100</xdr:colOff>
      <xdr:row>86</xdr:row>
      <xdr:rowOff>0</xdr:rowOff>
    </xdr:to>
    <xdr:sp macro="" textlink="">
      <xdr:nvSpPr>
        <xdr:cNvPr id="711" name="楕円 710">
          <a:extLst>
            <a:ext uri="{FF2B5EF4-FFF2-40B4-BE49-F238E27FC236}">
              <a16:creationId xmlns:a16="http://schemas.microsoft.com/office/drawing/2014/main" id="{1D4DBD92-43F9-4E98-8828-E558D4CC816D}"/>
            </a:ext>
          </a:extLst>
        </xdr:cNvPr>
        <xdr:cNvSpPr/>
      </xdr:nvSpPr>
      <xdr:spPr>
        <a:xfrm>
          <a:off x="18735040" y="14319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120650</xdr:rowOff>
    </xdr:from>
    <xdr:to>
      <xdr:col>116</xdr:col>
      <xdr:colOff>63500</xdr:colOff>
      <xdr:row>85</xdr:row>
      <xdr:rowOff>120650</xdr:rowOff>
    </xdr:to>
    <xdr:cxnSp macro="">
      <xdr:nvCxnSpPr>
        <xdr:cNvPr id="712" name="直線コネクタ 711">
          <a:extLst>
            <a:ext uri="{FF2B5EF4-FFF2-40B4-BE49-F238E27FC236}">
              <a16:creationId xmlns:a16="http://schemas.microsoft.com/office/drawing/2014/main" id="{8244A8C9-D53D-44F9-910D-DA4FC6DA08D8}"/>
            </a:ext>
          </a:extLst>
        </xdr:cNvPr>
        <xdr:cNvCxnSpPr/>
      </xdr:nvCxnSpPr>
      <xdr:spPr>
        <a:xfrm>
          <a:off x="18778220" y="143700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69850</xdr:rowOff>
    </xdr:from>
    <xdr:to>
      <xdr:col>107</xdr:col>
      <xdr:colOff>101600</xdr:colOff>
      <xdr:row>86</xdr:row>
      <xdr:rowOff>0</xdr:rowOff>
    </xdr:to>
    <xdr:sp macro="" textlink="">
      <xdr:nvSpPr>
        <xdr:cNvPr id="713" name="楕円 712">
          <a:extLst>
            <a:ext uri="{FF2B5EF4-FFF2-40B4-BE49-F238E27FC236}">
              <a16:creationId xmlns:a16="http://schemas.microsoft.com/office/drawing/2014/main" id="{2A49CF4C-2808-4254-8F95-ECC8B291D083}"/>
            </a:ext>
          </a:extLst>
        </xdr:cNvPr>
        <xdr:cNvSpPr/>
      </xdr:nvSpPr>
      <xdr:spPr>
        <a:xfrm>
          <a:off x="17937480" y="14319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120650</xdr:rowOff>
    </xdr:from>
    <xdr:to>
      <xdr:col>111</xdr:col>
      <xdr:colOff>177800</xdr:colOff>
      <xdr:row>85</xdr:row>
      <xdr:rowOff>120650</xdr:rowOff>
    </xdr:to>
    <xdr:cxnSp macro="">
      <xdr:nvCxnSpPr>
        <xdr:cNvPr id="714" name="直線コネクタ 713">
          <a:extLst>
            <a:ext uri="{FF2B5EF4-FFF2-40B4-BE49-F238E27FC236}">
              <a16:creationId xmlns:a16="http://schemas.microsoft.com/office/drawing/2014/main" id="{89BA00ED-36A8-40B5-AD69-39EB7514C380}"/>
            </a:ext>
          </a:extLst>
        </xdr:cNvPr>
        <xdr:cNvCxnSpPr/>
      </xdr:nvCxnSpPr>
      <xdr:spPr>
        <a:xfrm>
          <a:off x="17988280" y="143700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57150</xdr:rowOff>
    </xdr:from>
    <xdr:to>
      <xdr:col>102</xdr:col>
      <xdr:colOff>165100</xdr:colOff>
      <xdr:row>85</xdr:row>
      <xdr:rowOff>158750</xdr:rowOff>
    </xdr:to>
    <xdr:sp macro="" textlink="">
      <xdr:nvSpPr>
        <xdr:cNvPr id="715" name="楕円 714">
          <a:extLst>
            <a:ext uri="{FF2B5EF4-FFF2-40B4-BE49-F238E27FC236}">
              <a16:creationId xmlns:a16="http://schemas.microsoft.com/office/drawing/2014/main" id="{FE7106E5-97C0-4351-A4D2-97A5D004C6DF}"/>
            </a:ext>
          </a:extLst>
        </xdr:cNvPr>
        <xdr:cNvSpPr/>
      </xdr:nvSpPr>
      <xdr:spPr>
        <a:xfrm>
          <a:off x="171627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107950</xdr:rowOff>
    </xdr:from>
    <xdr:to>
      <xdr:col>107</xdr:col>
      <xdr:colOff>50800</xdr:colOff>
      <xdr:row>85</xdr:row>
      <xdr:rowOff>120650</xdr:rowOff>
    </xdr:to>
    <xdr:cxnSp macro="">
      <xdr:nvCxnSpPr>
        <xdr:cNvPr id="716" name="直線コネクタ 715">
          <a:extLst>
            <a:ext uri="{FF2B5EF4-FFF2-40B4-BE49-F238E27FC236}">
              <a16:creationId xmlns:a16="http://schemas.microsoft.com/office/drawing/2014/main" id="{AA6968F2-B181-488B-9A03-D51E1DAF8DC8}"/>
            </a:ext>
          </a:extLst>
        </xdr:cNvPr>
        <xdr:cNvCxnSpPr/>
      </xdr:nvCxnSpPr>
      <xdr:spPr>
        <a:xfrm>
          <a:off x="17213580" y="1435735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57150</xdr:rowOff>
    </xdr:from>
    <xdr:to>
      <xdr:col>98</xdr:col>
      <xdr:colOff>38100</xdr:colOff>
      <xdr:row>85</xdr:row>
      <xdr:rowOff>158750</xdr:rowOff>
    </xdr:to>
    <xdr:sp macro="" textlink="">
      <xdr:nvSpPr>
        <xdr:cNvPr id="717" name="楕円 716">
          <a:extLst>
            <a:ext uri="{FF2B5EF4-FFF2-40B4-BE49-F238E27FC236}">
              <a16:creationId xmlns:a16="http://schemas.microsoft.com/office/drawing/2014/main" id="{C8675CC7-8F2D-40BD-961A-C231C7A1BF54}"/>
            </a:ext>
          </a:extLst>
        </xdr:cNvPr>
        <xdr:cNvSpPr/>
      </xdr:nvSpPr>
      <xdr:spPr>
        <a:xfrm>
          <a:off x="16388080" y="14306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107950</xdr:rowOff>
    </xdr:from>
    <xdr:to>
      <xdr:col>102</xdr:col>
      <xdr:colOff>114300</xdr:colOff>
      <xdr:row>85</xdr:row>
      <xdr:rowOff>107950</xdr:rowOff>
    </xdr:to>
    <xdr:cxnSp macro="">
      <xdr:nvCxnSpPr>
        <xdr:cNvPr id="718" name="直線コネクタ 717">
          <a:extLst>
            <a:ext uri="{FF2B5EF4-FFF2-40B4-BE49-F238E27FC236}">
              <a16:creationId xmlns:a16="http://schemas.microsoft.com/office/drawing/2014/main" id="{3B1C46AA-05A0-4DBF-99CC-3EAFB3778A80}"/>
            </a:ext>
          </a:extLst>
        </xdr:cNvPr>
        <xdr:cNvCxnSpPr/>
      </xdr:nvCxnSpPr>
      <xdr:spPr>
        <a:xfrm>
          <a:off x="16431260" y="143573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19" name="n_1aveValue【児童館】&#10;一人当たり面積">
          <a:extLst>
            <a:ext uri="{FF2B5EF4-FFF2-40B4-BE49-F238E27FC236}">
              <a16:creationId xmlns:a16="http://schemas.microsoft.com/office/drawing/2014/main" id="{C805EF9E-DC4B-4744-AE9B-95D1C0F70FF0}"/>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0" name="n_2aveValue【児童館】&#10;一人当たり面積">
          <a:extLst>
            <a:ext uri="{FF2B5EF4-FFF2-40B4-BE49-F238E27FC236}">
              <a16:creationId xmlns:a16="http://schemas.microsoft.com/office/drawing/2014/main" id="{1CE59AFE-4710-4D6C-BEBA-53A77410A48E}"/>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1" name="n_3aveValue【児童館】&#10;一人当たり面積">
          <a:extLst>
            <a:ext uri="{FF2B5EF4-FFF2-40B4-BE49-F238E27FC236}">
              <a16:creationId xmlns:a16="http://schemas.microsoft.com/office/drawing/2014/main" id="{ACE768FD-D13E-4976-A70B-383DAF52E2ED}"/>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2" name="n_4aveValue【児童館】&#10;一人当たり面積">
          <a:extLst>
            <a:ext uri="{FF2B5EF4-FFF2-40B4-BE49-F238E27FC236}">
              <a16:creationId xmlns:a16="http://schemas.microsoft.com/office/drawing/2014/main" id="{89D440A3-FB9D-437F-9044-3E8A3F486EFB}"/>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162577</xdr:rowOff>
    </xdr:from>
    <xdr:ext cx="469744" cy="259045"/>
    <xdr:sp macro="" textlink="">
      <xdr:nvSpPr>
        <xdr:cNvPr id="723" name="n_1mainValue【児童館】&#10;一人当たり面積">
          <a:extLst>
            <a:ext uri="{FF2B5EF4-FFF2-40B4-BE49-F238E27FC236}">
              <a16:creationId xmlns:a16="http://schemas.microsoft.com/office/drawing/2014/main" id="{8D1F50E9-72B8-4A02-A1F7-80A32A8E6C79}"/>
            </a:ext>
          </a:extLst>
        </xdr:cNvPr>
        <xdr:cNvSpPr txBox="1"/>
      </xdr:nvSpPr>
      <xdr:spPr>
        <a:xfrm>
          <a:off x="18561127" y="1441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162577</xdr:rowOff>
    </xdr:from>
    <xdr:ext cx="469744" cy="259045"/>
    <xdr:sp macro="" textlink="">
      <xdr:nvSpPr>
        <xdr:cNvPr id="724" name="n_2mainValue【児童館】&#10;一人当たり面積">
          <a:extLst>
            <a:ext uri="{FF2B5EF4-FFF2-40B4-BE49-F238E27FC236}">
              <a16:creationId xmlns:a16="http://schemas.microsoft.com/office/drawing/2014/main" id="{338A8256-A03E-4C10-A6E3-7E84697840EC}"/>
            </a:ext>
          </a:extLst>
        </xdr:cNvPr>
        <xdr:cNvSpPr txBox="1"/>
      </xdr:nvSpPr>
      <xdr:spPr>
        <a:xfrm>
          <a:off x="17776267" y="1441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149877</xdr:rowOff>
    </xdr:from>
    <xdr:ext cx="469744" cy="259045"/>
    <xdr:sp macro="" textlink="">
      <xdr:nvSpPr>
        <xdr:cNvPr id="725" name="n_3mainValue【児童館】&#10;一人当たり面積">
          <a:extLst>
            <a:ext uri="{FF2B5EF4-FFF2-40B4-BE49-F238E27FC236}">
              <a16:creationId xmlns:a16="http://schemas.microsoft.com/office/drawing/2014/main" id="{A49E70E1-795E-4310-B500-75E52F0FB679}"/>
            </a:ext>
          </a:extLst>
        </xdr:cNvPr>
        <xdr:cNvSpPr txBox="1"/>
      </xdr:nvSpPr>
      <xdr:spPr>
        <a:xfrm>
          <a:off x="170015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149877</xdr:rowOff>
    </xdr:from>
    <xdr:ext cx="469744" cy="259045"/>
    <xdr:sp macro="" textlink="">
      <xdr:nvSpPr>
        <xdr:cNvPr id="726" name="n_4mainValue【児童館】&#10;一人当たり面積">
          <a:extLst>
            <a:ext uri="{FF2B5EF4-FFF2-40B4-BE49-F238E27FC236}">
              <a16:creationId xmlns:a16="http://schemas.microsoft.com/office/drawing/2014/main" id="{C9AD1787-C7D7-4CB6-8C92-5F5A66F7F521}"/>
            </a:ext>
          </a:extLst>
        </xdr:cNvPr>
        <xdr:cNvSpPr txBox="1"/>
      </xdr:nvSpPr>
      <xdr:spPr>
        <a:xfrm>
          <a:off x="162268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A6C558BA-DAA4-477F-8807-D62FC33F654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0F2324FE-26FE-4A2D-B328-09F853C872B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B7802EC5-2FAA-4F38-B384-BF155D3C43B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EA2150E9-FA1F-4674-9082-CB6D7376507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8DEA6C09-113F-47FE-B51A-8B8ADDF9333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411D445D-ED46-4E12-B662-1F20BB7FE06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D715A0B2-8337-4A11-8766-75A73FE8508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A7AF58E2-D831-4A19-8092-03F73545A46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41613802-2AD3-4E45-936A-B3E2AEBE5DF6}"/>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5FF39C73-3718-4FEE-9ED5-9F605D786F2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4DCB897E-9A37-493F-946F-EB9107D73D7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E15DAB82-3C81-4603-B305-7A516C2540C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BF104B18-1959-4C31-8CD6-322596C08C1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E14D7DC8-95C1-4817-9F21-833E1F8108A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263F5092-095E-4AF3-8A8F-16122B2284F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9F4AB7D5-9C29-4B08-95C3-50BAC663CE4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ED1A360F-0942-4C52-9F22-672974E1F2B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FD63DEC9-CCFA-41D9-A8C2-8578E85A1CF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F9C478A7-D4EF-4F1D-928A-2FEA9520E3B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1021316C-60CB-4A64-BE17-3079424F3D8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B0CE1044-BBCA-42EF-B934-5467202B54B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61B0ADC7-CE3F-4E39-BD07-F2B81E97801B}"/>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A48B930D-DF5E-4F48-9865-05FEE531A159}"/>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8D89529A-07FE-41C9-A560-875D70306B9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公民館】&#10;有形固定資産減価償却率グラフ枠">
          <a:extLst>
            <a:ext uri="{FF2B5EF4-FFF2-40B4-BE49-F238E27FC236}">
              <a16:creationId xmlns:a16="http://schemas.microsoft.com/office/drawing/2014/main" id="{E8B27380-5560-4063-AC50-85D2077B58D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2" name="直線コネクタ 751">
          <a:extLst>
            <a:ext uri="{FF2B5EF4-FFF2-40B4-BE49-F238E27FC236}">
              <a16:creationId xmlns:a16="http://schemas.microsoft.com/office/drawing/2014/main" id="{197ADCD6-D54E-4808-A83B-0DB91231AFE3}"/>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3" name="【公民館】&#10;有形固定資産減価償却率最小値テキスト">
          <a:extLst>
            <a:ext uri="{FF2B5EF4-FFF2-40B4-BE49-F238E27FC236}">
              <a16:creationId xmlns:a16="http://schemas.microsoft.com/office/drawing/2014/main" id="{68A92D74-D9CB-4349-A3FB-806958DB195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4" name="直線コネクタ 753">
          <a:extLst>
            <a:ext uri="{FF2B5EF4-FFF2-40B4-BE49-F238E27FC236}">
              <a16:creationId xmlns:a16="http://schemas.microsoft.com/office/drawing/2014/main" id="{AE977A6E-CF74-4234-A17A-DD1CA3C3154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5" name="【公民館】&#10;有形固定資産減価償却率最大値テキスト">
          <a:extLst>
            <a:ext uri="{FF2B5EF4-FFF2-40B4-BE49-F238E27FC236}">
              <a16:creationId xmlns:a16="http://schemas.microsoft.com/office/drawing/2014/main" id="{9D170ACE-487C-497D-8623-7FB5C5C116AF}"/>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6" name="直線コネクタ 755">
          <a:extLst>
            <a:ext uri="{FF2B5EF4-FFF2-40B4-BE49-F238E27FC236}">
              <a16:creationId xmlns:a16="http://schemas.microsoft.com/office/drawing/2014/main" id="{C687B6CE-E7A5-4821-B1BD-439D5DB1C01E}"/>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57" name="【公民館】&#10;有形固定資産減価償却率平均値テキスト">
          <a:extLst>
            <a:ext uri="{FF2B5EF4-FFF2-40B4-BE49-F238E27FC236}">
              <a16:creationId xmlns:a16="http://schemas.microsoft.com/office/drawing/2014/main" id="{B363727F-4319-4ECE-80D1-8B69A6366349}"/>
            </a:ext>
          </a:extLst>
        </xdr:cNvPr>
        <xdr:cNvSpPr txBox="1"/>
      </xdr:nvSpPr>
      <xdr:spPr>
        <a:xfrm>
          <a:off x="14414500" y="1769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58" name="フローチャート: 判断 757">
          <a:extLst>
            <a:ext uri="{FF2B5EF4-FFF2-40B4-BE49-F238E27FC236}">
              <a16:creationId xmlns:a16="http://schemas.microsoft.com/office/drawing/2014/main" id="{614BB661-E03A-4A80-9D65-D4D3AA9D8450}"/>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59" name="フローチャート: 判断 758">
          <a:extLst>
            <a:ext uri="{FF2B5EF4-FFF2-40B4-BE49-F238E27FC236}">
              <a16:creationId xmlns:a16="http://schemas.microsoft.com/office/drawing/2014/main" id="{E0994BA3-93ED-432B-AC18-76B73CA5ADEE}"/>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0" name="フローチャート: 判断 759">
          <a:extLst>
            <a:ext uri="{FF2B5EF4-FFF2-40B4-BE49-F238E27FC236}">
              <a16:creationId xmlns:a16="http://schemas.microsoft.com/office/drawing/2014/main" id="{00709993-FB7B-4D2D-B077-079C5E81FB73}"/>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1" name="フローチャート: 判断 760">
          <a:extLst>
            <a:ext uri="{FF2B5EF4-FFF2-40B4-BE49-F238E27FC236}">
              <a16:creationId xmlns:a16="http://schemas.microsoft.com/office/drawing/2014/main" id="{C40D03ED-2C02-4584-BB21-1B1D3CB3F122}"/>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2" name="フローチャート: 判断 761">
          <a:extLst>
            <a:ext uri="{FF2B5EF4-FFF2-40B4-BE49-F238E27FC236}">
              <a16:creationId xmlns:a16="http://schemas.microsoft.com/office/drawing/2014/main" id="{8D5946F1-18E3-4594-929B-AAC34941C6AC}"/>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A437CA0E-9B7A-4D85-A249-AC7E3F5BDDE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7E34E3C0-4F20-486B-8FFE-D93223E3C0B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21A77EF1-C2F6-4508-9350-5C878DFFDEF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F5F45C0C-04F8-4468-A1F6-68F3B273013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31B08220-F36E-49C9-B8FD-3661F6B3027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13970</xdr:rowOff>
    </xdr:from>
    <xdr:to>
      <xdr:col>85</xdr:col>
      <xdr:colOff>177800</xdr:colOff>
      <xdr:row>105</xdr:row>
      <xdr:rowOff>115570</xdr:rowOff>
    </xdr:to>
    <xdr:sp macro="" textlink="">
      <xdr:nvSpPr>
        <xdr:cNvPr id="768" name="楕円 767">
          <a:extLst>
            <a:ext uri="{FF2B5EF4-FFF2-40B4-BE49-F238E27FC236}">
              <a16:creationId xmlns:a16="http://schemas.microsoft.com/office/drawing/2014/main" id="{EF83E1B3-3A81-43C3-89E8-86ADA6F32FB2}"/>
            </a:ext>
          </a:extLst>
        </xdr:cNvPr>
        <xdr:cNvSpPr/>
      </xdr:nvSpPr>
      <xdr:spPr>
        <a:xfrm>
          <a:off x="14325600" y="176161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36847</xdr:rowOff>
    </xdr:from>
    <xdr:ext cx="405111" cy="259045"/>
    <xdr:sp macro="" textlink="">
      <xdr:nvSpPr>
        <xdr:cNvPr id="769" name="【公民館】&#10;有形固定資産減価償却率該当値テキスト">
          <a:extLst>
            <a:ext uri="{FF2B5EF4-FFF2-40B4-BE49-F238E27FC236}">
              <a16:creationId xmlns:a16="http://schemas.microsoft.com/office/drawing/2014/main" id="{FC86F302-C975-47D4-9351-FBAF31956832}"/>
            </a:ext>
          </a:extLst>
        </xdr:cNvPr>
        <xdr:cNvSpPr txBox="1"/>
      </xdr:nvSpPr>
      <xdr:spPr>
        <a:xfrm>
          <a:off x="14414500"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126637</xdr:rowOff>
    </xdr:from>
    <xdr:to>
      <xdr:col>81</xdr:col>
      <xdr:colOff>101600</xdr:colOff>
      <xdr:row>105</xdr:row>
      <xdr:rowOff>56787</xdr:rowOff>
    </xdr:to>
    <xdr:sp macro="" textlink="">
      <xdr:nvSpPr>
        <xdr:cNvPr id="770" name="楕円 769">
          <a:extLst>
            <a:ext uri="{FF2B5EF4-FFF2-40B4-BE49-F238E27FC236}">
              <a16:creationId xmlns:a16="http://schemas.microsoft.com/office/drawing/2014/main" id="{9995A908-7D58-4A90-AFD9-435C9AAA4D4B}"/>
            </a:ext>
          </a:extLst>
        </xdr:cNvPr>
        <xdr:cNvSpPr/>
      </xdr:nvSpPr>
      <xdr:spPr>
        <a:xfrm>
          <a:off x="13578840" y="17561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5987</xdr:rowOff>
    </xdr:from>
    <xdr:to>
      <xdr:col>85</xdr:col>
      <xdr:colOff>127000</xdr:colOff>
      <xdr:row>105</xdr:row>
      <xdr:rowOff>64770</xdr:rowOff>
    </xdr:to>
    <xdr:cxnSp macro="">
      <xdr:nvCxnSpPr>
        <xdr:cNvPr id="771" name="直線コネクタ 770">
          <a:extLst>
            <a:ext uri="{FF2B5EF4-FFF2-40B4-BE49-F238E27FC236}">
              <a16:creationId xmlns:a16="http://schemas.microsoft.com/office/drawing/2014/main" id="{C225B57D-7B2F-4B29-9C84-7DBFBEF11412}"/>
            </a:ext>
          </a:extLst>
        </xdr:cNvPr>
        <xdr:cNvCxnSpPr/>
      </xdr:nvCxnSpPr>
      <xdr:spPr>
        <a:xfrm>
          <a:off x="13629640" y="17608187"/>
          <a:ext cx="74676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69487</xdr:rowOff>
    </xdr:from>
    <xdr:to>
      <xdr:col>76</xdr:col>
      <xdr:colOff>165100</xdr:colOff>
      <xdr:row>104</xdr:row>
      <xdr:rowOff>171087</xdr:rowOff>
    </xdr:to>
    <xdr:sp macro="" textlink="">
      <xdr:nvSpPr>
        <xdr:cNvPr id="772" name="楕円 771">
          <a:extLst>
            <a:ext uri="{FF2B5EF4-FFF2-40B4-BE49-F238E27FC236}">
              <a16:creationId xmlns:a16="http://schemas.microsoft.com/office/drawing/2014/main" id="{B8585C92-B4B7-49BC-8543-86ACA656BE87}"/>
            </a:ext>
          </a:extLst>
        </xdr:cNvPr>
        <xdr:cNvSpPr/>
      </xdr:nvSpPr>
      <xdr:spPr>
        <a:xfrm>
          <a:off x="12804140" y="1750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120287</xdr:rowOff>
    </xdr:from>
    <xdr:to>
      <xdr:col>81</xdr:col>
      <xdr:colOff>50800</xdr:colOff>
      <xdr:row>105</xdr:row>
      <xdr:rowOff>5987</xdr:rowOff>
    </xdr:to>
    <xdr:cxnSp macro="">
      <xdr:nvCxnSpPr>
        <xdr:cNvPr id="773" name="直線コネクタ 772">
          <a:extLst>
            <a:ext uri="{FF2B5EF4-FFF2-40B4-BE49-F238E27FC236}">
              <a16:creationId xmlns:a16="http://schemas.microsoft.com/office/drawing/2014/main" id="{2B07B93B-FC3B-416F-8A26-9DA0D6876890}"/>
            </a:ext>
          </a:extLst>
        </xdr:cNvPr>
        <xdr:cNvCxnSpPr/>
      </xdr:nvCxnSpPr>
      <xdr:spPr>
        <a:xfrm>
          <a:off x="12854940" y="17554847"/>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774" name="楕円 773">
          <a:extLst>
            <a:ext uri="{FF2B5EF4-FFF2-40B4-BE49-F238E27FC236}">
              <a16:creationId xmlns:a16="http://schemas.microsoft.com/office/drawing/2014/main" id="{5E6886DC-700A-4A1A-A564-F5A9AA7705EA}"/>
            </a:ext>
          </a:extLst>
        </xdr:cNvPr>
        <xdr:cNvSpPr/>
      </xdr:nvSpPr>
      <xdr:spPr>
        <a:xfrm>
          <a:off x="12029440" y="174403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56606</xdr:rowOff>
    </xdr:from>
    <xdr:to>
      <xdr:col>76</xdr:col>
      <xdr:colOff>114300</xdr:colOff>
      <xdr:row>104</xdr:row>
      <xdr:rowOff>120287</xdr:rowOff>
    </xdr:to>
    <xdr:cxnSp macro="">
      <xdr:nvCxnSpPr>
        <xdr:cNvPr id="775" name="直線コネクタ 774">
          <a:extLst>
            <a:ext uri="{FF2B5EF4-FFF2-40B4-BE49-F238E27FC236}">
              <a16:creationId xmlns:a16="http://schemas.microsoft.com/office/drawing/2014/main" id="{445711AB-6DFA-4B6D-9612-592865F06C7D}"/>
            </a:ext>
          </a:extLst>
        </xdr:cNvPr>
        <xdr:cNvCxnSpPr/>
      </xdr:nvCxnSpPr>
      <xdr:spPr>
        <a:xfrm>
          <a:off x="12072620" y="17491166"/>
          <a:ext cx="78232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113574</xdr:rowOff>
    </xdr:from>
    <xdr:to>
      <xdr:col>67</xdr:col>
      <xdr:colOff>101600</xdr:colOff>
      <xdr:row>104</xdr:row>
      <xdr:rowOff>43724</xdr:rowOff>
    </xdr:to>
    <xdr:sp macro="" textlink="">
      <xdr:nvSpPr>
        <xdr:cNvPr id="776" name="楕円 775">
          <a:extLst>
            <a:ext uri="{FF2B5EF4-FFF2-40B4-BE49-F238E27FC236}">
              <a16:creationId xmlns:a16="http://schemas.microsoft.com/office/drawing/2014/main" id="{DBFBF0A5-662E-4BA0-B843-641B5F25D0C0}"/>
            </a:ext>
          </a:extLst>
        </xdr:cNvPr>
        <xdr:cNvSpPr/>
      </xdr:nvSpPr>
      <xdr:spPr>
        <a:xfrm>
          <a:off x="11231880" y="17380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164374</xdr:rowOff>
    </xdr:from>
    <xdr:to>
      <xdr:col>71</xdr:col>
      <xdr:colOff>177800</xdr:colOff>
      <xdr:row>104</xdr:row>
      <xdr:rowOff>56606</xdr:rowOff>
    </xdr:to>
    <xdr:cxnSp macro="">
      <xdr:nvCxnSpPr>
        <xdr:cNvPr id="777" name="直線コネクタ 776">
          <a:extLst>
            <a:ext uri="{FF2B5EF4-FFF2-40B4-BE49-F238E27FC236}">
              <a16:creationId xmlns:a16="http://schemas.microsoft.com/office/drawing/2014/main" id="{94D2D923-D129-4D7B-9E66-6D518368A522}"/>
            </a:ext>
          </a:extLst>
        </xdr:cNvPr>
        <xdr:cNvCxnSpPr/>
      </xdr:nvCxnSpPr>
      <xdr:spPr>
        <a:xfrm>
          <a:off x="11282680" y="17431294"/>
          <a:ext cx="78994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78" name="n_1aveValue【公民館】&#10;有形固定資産減価償却率">
          <a:extLst>
            <a:ext uri="{FF2B5EF4-FFF2-40B4-BE49-F238E27FC236}">
              <a16:creationId xmlns:a16="http://schemas.microsoft.com/office/drawing/2014/main" id="{A1A5C1C9-F046-4EDC-829B-94CC1FCFAF4D}"/>
            </a:ext>
          </a:extLst>
        </xdr:cNvPr>
        <xdr:cNvSpPr txBox="1"/>
      </xdr:nvSpPr>
      <xdr:spPr>
        <a:xfrm>
          <a:off x="134372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79" name="n_2aveValue【公民館】&#10;有形固定資産減価償却率">
          <a:extLst>
            <a:ext uri="{FF2B5EF4-FFF2-40B4-BE49-F238E27FC236}">
              <a16:creationId xmlns:a16="http://schemas.microsoft.com/office/drawing/2014/main" id="{2DF19D4A-2141-4CE3-8AFC-00B59492276D}"/>
            </a:ext>
          </a:extLst>
        </xdr:cNvPr>
        <xdr:cNvSpPr txBox="1"/>
      </xdr:nvSpPr>
      <xdr:spPr>
        <a:xfrm>
          <a:off x="12675244" y="1778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0" name="n_3aveValue【公民館】&#10;有形固定資産減価償却率">
          <a:extLst>
            <a:ext uri="{FF2B5EF4-FFF2-40B4-BE49-F238E27FC236}">
              <a16:creationId xmlns:a16="http://schemas.microsoft.com/office/drawing/2014/main" id="{51167CBB-9378-4D65-B6BB-88F613FD6D3B}"/>
            </a:ext>
          </a:extLst>
        </xdr:cNvPr>
        <xdr:cNvSpPr txBox="1"/>
      </xdr:nvSpPr>
      <xdr:spPr>
        <a:xfrm>
          <a:off x="119005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1" name="n_4aveValue【公民館】&#10;有形固定資産減価償却率">
          <a:extLst>
            <a:ext uri="{FF2B5EF4-FFF2-40B4-BE49-F238E27FC236}">
              <a16:creationId xmlns:a16="http://schemas.microsoft.com/office/drawing/2014/main" id="{6515A8F7-096E-421C-9C5B-097D138E8FE7}"/>
            </a:ext>
          </a:extLst>
        </xdr:cNvPr>
        <xdr:cNvSpPr txBox="1"/>
      </xdr:nvSpPr>
      <xdr:spPr>
        <a:xfrm>
          <a:off x="11102984" y="1778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73314</xdr:rowOff>
    </xdr:from>
    <xdr:ext cx="405111" cy="259045"/>
    <xdr:sp macro="" textlink="">
      <xdr:nvSpPr>
        <xdr:cNvPr id="782" name="n_1mainValue【公民館】&#10;有形固定資産減価償却率">
          <a:extLst>
            <a:ext uri="{FF2B5EF4-FFF2-40B4-BE49-F238E27FC236}">
              <a16:creationId xmlns:a16="http://schemas.microsoft.com/office/drawing/2014/main" id="{753835D3-8639-427E-A6E2-B63467FEF8D5}"/>
            </a:ext>
          </a:extLst>
        </xdr:cNvPr>
        <xdr:cNvSpPr txBox="1"/>
      </xdr:nvSpPr>
      <xdr:spPr>
        <a:xfrm>
          <a:off x="13437244" y="1734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16164</xdr:rowOff>
    </xdr:from>
    <xdr:ext cx="405111" cy="259045"/>
    <xdr:sp macro="" textlink="">
      <xdr:nvSpPr>
        <xdr:cNvPr id="783" name="n_2mainValue【公民館】&#10;有形固定資産減価償却率">
          <a:extLst>
            <a:ext uri="{FF2B5EF4-FFF2-40B4-BE49-F238E27FC236}">
              <a16:creationId xmlns:a16="http://schemas.microsoft.com/office/drawing/2014/main" id="{1AB9FA5C-7917-4C98-BA8D-4AAFF77F714D}"/>
            </a:ext>
          </a:extLst>
        </xdr:cNvPr>
        <xdr:cNvSpPr txBox="1"/>
      </xdr:nvSpPr>
      <xdr:spPr>
        <a:xfrm>
          <a:off x="12675244" y="1728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784" name="n_3mainValue【公民館】&#10;有形固定資産減価償却率">
          <a:extLst>
            <a:ext uri="{FF2B5EF4-FFF2-40B4-BE49-F238E27FC236}">
              <a16:creationId xmlns:a16="http://schemas.microsoft.com/office/drawing/2014/main" id="{B8CF90B4-CD11-409B-AB71-F9CE0EAED4B2}"/>
            </a:ext>
          </a:extLst>
        </xdr:cNvPr>
        <xdr:cNvSpPr txBox="1"/>
      </xdr:nvSpPr>
      <xdr:spPr>
        <a:xfrm>
          <a:off x="119005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60251</xdr:rowOff>
    </xdr:from>
    <xdr:ext cx="405111" cy="259045"/>
    <xdr:sp macro="" textlink="">
      <xdr:nvSpPr>
        <xdr:cNvPr id="785" name="n_4mainValue【公民館】&#10;有形固定資産減価償却率">
          <a:extLst>
            <a:ext uri="{FF2B5EF4-FFF2-40B4-BE49-F238E27FC236}">
              <a16:creationId xmlns:a16="http://schemas.microsoft.com/office/drawing/2014/main" id="{020E656A-0B6A-4193-8257-9231730FCA54}"/>
            </a:ext>
          </a:extLst>
        </xdr:cNvPr>
        <xdr:cNvSpPr txBox="1"/>
      </xdr:nvSpPr>
      <xdr:spPr>
        <a:xfrm>
          <a:off x="11102984" y="1715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D0796866-9F65-48AA-A196-329B77B0C1F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10A47CEF-2BCD-417A-8E75-AA9C9F15DD9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59EDDAA4-0633-4ACC-A025-CA1F469E4BE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2447002A-E97E-4A83-B594-1C591EBAC6D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76A3BEF9-9271-42E5-B752-DF44F1B816C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2A61A075-8EAA-4C50-B4AF-82F0537EA83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5B026B03-36C2-4A83-B9C0-95D570B3907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8622503E-D3BC-46BC-B44A-8CC4B6658BE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475DEE41-481B-4596-A905-ABD577D8129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A914F907-FC12-40C1-8475-5C609375CF4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6" name="直線コネクタ 795">
          <a:extLst>
            <a:ext uri="{FF2B5EF4-FFF2-40B4-BE49-F238E27FC236}">
              <a16:creationId xmlns:a16="http://schemas.microsoft.com/office/drawing/2014/main" id="{FE5CDCCF-861A-4486-BEBC-D0F3213ADB9B}"/>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7" name="テキスト ボックス 796">
          <a:extLst>
            <a:ext uri="{FF2B5EF4-FFF2-40B4-BE49-F238E27FC236}">
              <a16:creationId xmlns:a16="http://schemas.microsoft.com/office/drawing/2014/main" id="{B99D17BE-8187-4493-B94E-AEB165E348C7}"/>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8" name="直線コネクタ 797">
          <a:extLst>
            <a:ext uri="{FF2B5EF4-FFF2-40B4-BE49-F238E27FC236}">
              <a16:creationId xmlns:a16="http://schemas.microsoft.com/office/drawing/2014/main" id="{C43E3D2D-4FD4-4814-BD0F-314338D973B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9" name="テキスト ボックス 798">
          <a:extLst>
            <a:ext uri="{FF2B5EF4-FFF2-40B4-BE49-F238E27FC236}">
              <a16:creationId xmlns:a16="http://schemas.microsoft.com/office/drawing/2014/main" id="{4F48EF68-A9C3-48D9-95E8-28D9065F695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0" name="直線コネクタ 799">
          <a:extLst>
            <a:ext uri="{FF2B5EF4-FFF2-40B4-BE49-F238E27FC236}">
              <a16:creationId xmlns:a16="http://schemas.microsoft.com/office/drawing/2014/main" id="{04526618-DE39-4993-86EA-D0ED31A1E283}"/>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1" name="テキスト ボックス 800">
          <a:extLst>
            <a:ext uri="{FF2B5EF4-FFF2-40B4-BE49-F238E27FC236}">
              <a16:creationId xmlns:a16="http://schemas.microsoft.com/office/drawing/2014/main" id="{B1AA1D5F-CA01-4432-960E-952F2CFC2A3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2" name="直線コネクタ 801">
          <a:extLst>
            <a:ext uri="{FF2B5EF4-FFF2-40B4-BE49-F238E27FC236}">
              <a16:creationId xmlns:a16="http://schemas.microsoft.com/office/drawing/2014/main" id="{FDD30782-ECAD-49D5-9B0F-D080100F560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3" name="テキスト ボックス 802">
          <a:extLst>
            <a:ext uri="{FF2B5EF4-FFF2-40B4-BE49-F238E27FC236}">
              <a16:creationId xmlns:a16="http://schemas.microsoft.com/office/drawing/2014/main" id="{245FB384-F3D0-444D-AB4B-9D334C38094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4" name="直線コネクタ 803">
          <a:extLst>
            <a:ext uri="{FF2B5EF4-FFF2-40B4-BE49-F238E27FC236}">
              <a16:creationId xmlns:a16="http://schemas.microsoft.com/office/drawing/2014/main" id="{6FE73364-4EC6-49DB-BAB6-649CDEB15ED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5" name="テキスト ボックス 804">
          <a:extLst>
            <a:ext uri="{FF2B5EF4-FFF2-40B4-BE49-F238E27FC236}">
              <a16:creationId xmlns:a16="http://schemas.microsoft.com/office/drawing/2014/main" id="{3696A49B-8568-440F-8300-C07FE1459BB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6" name="直線コネクタ 805">
          <a:extLst>
            <a:ext uri="{FF2B5EF4-FFF2-40B4-BE49-F238E27FC236}">
              <a16:creationId xmlns:a16="http://schemas.microsoft.com/office/drawing/2014/main" id="{E6C4D1B7-73DB-4822-85E0-001F256D0A6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7" name="テキスト ボックス 806">
          <a:extLst>
            <a:ext uri="{FF2B5EF4-FFF2-40B4-BE49-F238E27FC236}">
              <a16:creationId xmlns:a16="http://schemas.microsoft.com/office/drawing/2014/main" id="{A040056B-7E59-4A04-A27E-85FB0AF97F1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7B90714-8B8E-43F5-AA75-2302825402A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9360C6E-F89A-44FD-AF77-09CD5493268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A05AB6AB-6DCF-431C-8609-3CF9BC01BAD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1" name="直線コネクタ 810">
          <a:extLst>
            <a:ext uri="{FF2B5EF4-FFF2-40B4-BE49-F238E27FC236}">
              <a16:creationId xmlns:a16="http://schemas.microsoft.com/office/drawing/2014/main" id="{CF3F5574-63A8-43EF-8405-EC93D8352E5C}"/>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2" name="【公民館】&#10;一人当たり面積最小値テキスト">
          <a:extLst>
            <a:ext uri="{FF2B5EF4-FFF2-40B4-BE49-F238E27FC236}">
              <a16:creationId xmlns:a16="http://schemas.microsoft.com/office/drawing/2014/main" id="{4F105219-6AF4-4EC3-B0F0-6EB573B7FE0B}"/>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3" name="直線コネクタ 812">
          <a:extLst>
            <a:ext uri="{FF2B5EF4-FFF2-40B4-BE49-F238E27FC236}">
              <a16:creationId xmlns:a16="http://schemas.microsoft.com/office/drawing/2014/main" id="{0A34B356-DE7A-43EA-95C1-61EB21DF7D98}"/>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4" name="【公民館】&#10;一人当たり面積最大値テキスト">
          <a:extLst>
            <a:ext uri="{FF2B5EF4-FFF2-40B4-BE49-F238E27FC236}">
              <a16:creationId xmlns:a16="http://schemas.microsoft.com/office/drawing/2014/main" id="{B4E01AAD-F7A7-478F-8F07-1544ED5B8DBC}"/>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5" name="直線コネクタ 814">
          <a:extLst>
            <a:ext uri="{FF2B5EF4-FFF2-40B4-BE49-F238E27FC236}">
              <a16:creationId xmlns:a16="http://schemas.microsoft.com/office/drawing/2014/main" id="{6B9EB71E-A666-450B-A750-A0B72A72315B}"/>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6" name="【公民館】&#10;一人当たり面積平均値テキスト">
          <a:extLst>
            <a:ext uri="{FF2B5EF4-FFF2-40B4-BE49-F238E27FC236}">
              <a16:creationId xmlns:a16="http://schemas.microsoft.com/office/drawing/2014/main" id="{4436D34F-157B-473F-A004-129FD0D85B59}"/>
            </a:ext>
          </a:extLst>
        </xdr:cNvPr>
        <xdr:cNvSpPr txBox="1"/>
      </xdr:nvSpPr>
      <xdr:spPr>
        <a:xfrm>
          <a:off x="19547840" y="1770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17" name="フローチャート: 判断 816">
          <a:extLst>
            <a:ext uri="{FF2B5EF4-FFF2-40B4-BE49-F238E27FC236}">
              <a16:creationId xmlns:a16="http://schemas.microsoft.com/office/drawing/2014/main" id="{E1611AA3-CE37-49A8-809D-8FD6F073C4AC}"/>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18" name="フローチャート: 判断 817">
          <a:extLst>
            <a:ext uri="{FF2B5EF4-FFF2-40B4-BE49-F238E27FC236}">
              <a16:creationId xmlns:a16="http://schemas.microsoft.com/office/drawing/2014/main" id="{FB4201B1-DC72-4310-98E1-68AEB6D769ED}"/>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19" name="フローチャート: 判断 818">
          <a:extLst>
            <a:ext uri="{FF2B5EF4-FFF2-40B4-BE49-F238E27FC236}">
              <a16:creationId xmlns:a16="http://schemas.microsoft.com/office/drawing/2014/main" id="{A08F4332-D8D5-4621-BE82-16817DF649A6}"/>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0" name="フローチャート: 判断 819">
          <a:extLst>
            <a:ext uri="{FF2B5EF4-FFF2-40B4-BE49-F238E27FC236}">
              <a16:creationId xmlns:a16="http://schemas.microsoft.com/office/drawing/2014/main" id="{EB895BD6-372D-417E-AADA-82AB0882BD60}"/>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1" name="フローチャート: 判断 820">
          <a:extLst>
            <a:ext uri="{FF2B5EF4-FFF2-40B4-BE49-F238E27FC236}">
              <a16:creationId xmlns:a16="http://schemas.microsoft.com/office/drawing/2014/main" id="{4C53A710-EA49-4D7C-A609-0D1BA60299C5}"/>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10DD13E9-F388-4A89-88F7-9F5D2A10ED6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6818CD0A-4C92-4031-B857-CBCDBB2E0A0E}"/>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031AEC2-E23A-46F3-9529-8BBF10FBA26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E349EFAD-1E89-43F2-BA18-F9199888513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7AA39C2E-3268-49BA-A002-A506ABBFD4D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28666</xdr:rowOff>
    </xdr:from>
    <xdr:to>
      <xdr:col>116</xdr:col>
      <xdr:colOff>114300</xdr:colOff>
      <xdr:row>108</xdr:row>
      <xdr:rowOff>130266</xdr:rowOff>
    </xdr:to>
    <xdr:sp macro="" textlink="">
      <xdr:nvSpPr>
        <xdr:cNvPr id="827" name="楕円 826">
          <a:extLst>
            <a:ext uri="{FF2B5EF4-FFF2-40B4-BE49-F238E27FC236}">
              <a16:creationId xmlns:a16="http://schemas.microsoft.com/office/drawing/2014/main" id="{15EE7B74-FE96-4ACE-A779-EC9807AFA203}"/>
            </a:ext>
          </a:extLst>
        </xdr:cNvPr>
        <xdr:cNvSpPr/>
      </xdr:nvSpPr>
      <xdr:spPr>
        <a:xfrm>
          <a:off x="1945894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115043</xdr:rowOff>
    </xdr:from>
    <xdr:ext cx="469744" cy="259045"/>
    <xdr:sp macro="" textlink="">
      <xdr:nvSpPr>
        <xdr:cNvPr id="828" name="【公民館】&#10;一人当たり面積該当値テキスト">
          <a:extLst>
            <a:ext uri="{FF2B5EF4-FFF2-40B4-BE49-F238E27FC236}">
              <a16:creationId xmlns:a16="http://schemas.microsoft.com/office/drawing/2014/main" id="{00CC6259-AC30-4798-904D-7F134457DBF5}"/>
            </a:ext>
          </a:extLst>
        </xdr:cNvPr>
        <xdr:cNvSpPr txBox="1"/>
      </xdr:nvSpPr>
      <xdr:spPr>
        <a:xfrm>
          <a:off x="19547840" y="1805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28666</xdr:rowOff>
    </xdr:from>
    <xdr:to>
      <xdr:col>112</xdr:col>
      <xdr:colOff>38100</xdr:colOff>
      <xdr:row>108</xdr:row>
      <xdr:rowOff>130266</xdr:rowOff>
    </xdr:to>
    <xdr:sp macro="" textlink="">
      <xdr:nvSpPr>
        <xdr:cNvPr id="829" name="楕円 828">
          <a:extLst>
            <a:ext uri="{FF2B5EF4-FFF2-40B4-BE49-F238E27FC236}">
              <a16:creationId xmlns:a16="http://schemas.microsoft.com/office/drawing/2014/main" id="{700827D8-ACF9-4F1E-B831-C808D9677F1E}"/>
            </a:ext>
          </a:extLst>
        </xdr:cNvPr>
        <xdr:cNvSpPr/>
      </xdr:nvSpPr>
      <xdr:spPr>
        <a:xfrm>
          <a:off x="18735040" y="181337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79466</xdr:rowOff>
    </xdr:from>
    <xdr:to>
      <xdr:col>116</xdr:col>
      <xdr:colOff>63500</xdr:colOff>
      <xdr:row>108</xdr:row>
      <xdr:rowOff>79466</xdr:rowOff>
    </xdr:to>
    <xdr:cxnSp macro="">
      <xdr:nvCxnSpPr>
        <xdr:cNvPr id="830" name="直線コネクタ 829">
          <a:extLst>
            <a:ext uri="{FF2B5EF4-FFF2-40B4-BE49-F238E27FC236}">
              <a16:creationId xmlns:a16="http://schemas.microsoft.com/office/drawing/2014/main" id="{3B1DEA1F-4E98-4242-948F-7186B2D452EF}"/>
            </a:ext>
          </a:extLst>
        </xdr:cNvPr>
        <xdr:cNvCxnSpPr/>
      </xdr:nvCxnSpPr>
      <xdr:spPr>
        <a:xfrm>
          <a:off x="18778220" y="1818458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28666</xdr:rowOff>
    </xdr:from>
    <xdr:to>
      <xdr:col>107</xdr:col>
      <xdr:colOff>101600</xdr:colOff>
      <xdr:row>108</xdr:row>
      <xdr:rowOff>130266</xdr:rowOff>
    </xdr:to>
    <xdr:sp macro="" textlink="">
      <xdr:nvSpPr>
        <xdr:cNvPr id="831" name="楕円 830">
          <a:extLst>
            <a:ext uri="{FF2B5EF4-FFF2-40B4-BE49-F238E27FC236}">
              <a16:creationId xmlns:a16="http://schemas.microsoft.com/office/drawing/2014/main" id="{A30CDE93-DC9C-404E-926A-8A606AE663F2}"/>
            </a:ext>
          </a:extLst>
        </xdr:cNvPr>
        <xdr:cNvSpPr/>
      </xdr:nvSpPr>
      <xdr:spPr>
        <a:xfrm>
          <a:off x="1793748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79466</xdr:rowOff>
    </xdr:from>
    <xdr:to>
      <xdr:col>111</xdr:col>
      <xdr:colOff>177800</xdr:colOff>
      <xdr:row>108</xdr:row>
      <xdr:rowOff>79466</xdr:rowOff>
    </xdr:to>
    <xdr:cxnSp macro="">
      <xdr:nvCxnSpPr>
        <xdr:cNvPr id="832" name="直線コネクタ 831">
          <a:extLst>
            <a:ext uri="{FF2B5EF4-FFF2-40B4-BE49-F238E27FC236}">
              <a16:creationId xmlns:a16="http://schemas.microsoft.com/office/drawing/2014/main" id="{B15C27C0-FD54-43BC-ABF2-A92B08B44FAF}"/>
            </a:ext>
          </a:extLst>
        </xdr:cNvPr>
        <xdr:cNvCxnSpPr/>
      </xdr:nvCxnSpPr>
      <xdr:spPr>
        <a:xfrm>
          <a:off x="17988280" y="1818458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25400</xdr:rowOff>
    </xdr:from>
    <xdr:to>
      <xdr:col>102</xdr:col>
      <xdr:colOff>165100</xdr:colOff>
      <xdr:row>108</xdr:row>
      <xdr:rowOff>127000</xdr:rowOff>
    </xdr:to>
    <xdr:sp macro="" textlink="">
      <xdr:nvSpPr>
        <xdr:cNvPr id="833" name="楕円 832">
          <a:extLst>
            <a:ext uri="{FF2B5EF4-FFF2-40B4-BE49-F238E27FC236}">
              <a16:creationId xmlns:a16="http://schemas.microsoft.com/office/drawing/2014/main" id="{CC774930-16D7-4C22-99BA-FDFF2ED9F319}"/>
            </a:ext>
          </a:extLst>
        </xdr:cNvPr>
        <xdr:cNvSpPr/>
      </xdr:nvSpPr>
      <xdr:spPr>
        <a:xfrm>
          <a:off x="1716278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79466</xdr:rowOff>
    </xdr:to>
    <xdr:cxnSp macro="">
      <xdr:nvCxnSpPr>
        <xdr:cNvPr id="834" name="直線コネクタ 833">
          <a:extLst>
            <a:ext uri="{FF2B5EF4-FFF2-40B4-BE49-F238E27FC236}">
              <a16:creationId xmlns:a16="http://schemas.microsoft.com/office/drawing/2014/main" id="{11C2CA16-EB2C-4F72-95AD-15018099008C}"/>
            </a:ext>
          </a:extLst>
        </xdr:cNvPr>
        <xdr:cNvCxnSpPr/>
      </xdr:nvCxnSpPr>
      <xdr:spPr>
        <a:xfrm>
          <a:off x="17213580" y="18181320"/>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25400</xdr:rowOff>
    </xdr:from>
    <xdr:to>
      <xdr:col>98</xdr:col>
      <xdr:colOff>38100</xdr:colOff>
      <xdr:row>108</xdr:row>
      <xdr:rowOff>127000</xdr:rowOff>
    </xdr:to>
    <xdr:sp macro="" textlink="">
      <xdr:nvSpPr>
        <xdr:cNvPr id="835" name="楕円 834">
          <a:extLst>
            <a:ext uri="{FF2B5EF4-FFF2-40B4-BE49-F238E27FC236}">
              <a16:creationId xmlns:a16="http://schemas.microsoft.com/office/drawing/2014/main" id="{5898076E-7602-4D30-846C-67103A8158F7}"/>
            </a:ext>
          </a:extLst>
        </xdr:cNvPr>
        <xdr:cNvSpPr/>
      </xdr:nvSpPr>
      <xdr:spPr>
        <a:xfrm>
          <a:off x="16388080" y="181305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76200</xdr:rowOff>
    </xdr:from>
    <xdr:to>
      <xdr:col>102</xdr:col>
      <xdr:colOff>114300</xdr:colOff>
      <xdr:row>108</xdr:row>
      <xdr:rowOff>76200</xdr:rowOff>
    </xdr:to>
    <xdr:cxnSp macro="">
      <xdr:nvCxnSpPr>
        <xdr:cNvPr id="836" name="直線コネクタ 835">
          <a:extLst>
            <a:ext uri="{FF2B5EF4-FFF2-40B4-BE49-F238E27FC236}">
              <a16:creationId xmlns:a16="http://schemas.microsoft.com/office/drawing/2014/main" id="{6F2EFBDF-859A-4452-8333-C8263B210042}"/>
            </a:ext>
          </a:extLst>
        </xdr:cNvPr>
        <xdr:cNvCxnSpPr/>
      </xdr:nvCxnSpPr>
      <xdr:spPr>
        <a:xfrm>
          <a:off x="16431260" y="181813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37" name="n_1aveValue【公民館】&#10;一人当たり面積">
          <a:extLst>
            <a:ext uri="{FF2B5EF4-FFF2-40B4-BE49-F238E27FC236}">
              <a16:creationId xmlns:a16="http://schemas.microsoft.com/office/drawing/2014/main" id="{5464D3CB-21F6-4C36-B276-75EF9285284F}"/>
            </a:ext>
          </a:extLst>
        </xdr:cNvPr>
        <xdr:cNvSpPr txBox="1"/>
      </xdr:nvSpPr>
      <xdr:spPr>
        <a:xfrm>
          <a:off x="185611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38" name="n_2aveValue【公民館】&#10;一人当たり面積">
          <a:extLst>
            <a:ext uri="{FF2B5EF4-FFF2-40B4-BE49-F238E27FC236}">
              <a16:creationId xmlns:a16="http://schemas.microsoft.com/office/drawing/2014/main" id="{693B28FB-8CD6-4A30-BCF0-4A9A4BD7FA5A}"/>
            </a:ext>
          </a:extLst>
        </xdr:cNvPr>
        <xdr:cNvSpPr txBox="1"/>
      </xdr:nvSpPr>
      <xdr:spPr>
        <a:xfrm>
          <a:off x="17776267" y="1764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39" name="n_3aveValue【公民館】&#10;一人当たり面積">
          <a:extLst>
            <a:ext uri="{FF2B5EF4-FFF2-40B4-BE49-F238E27FC236}">
              <a16:creationId xmlns:a16="http://schemas.microsoft.com/office/drawing/2014/main" id="{DAB85383-3E9C-4847-BDB3-2FCA7DE96250}"/>
            </a:ext>
          </a:extLst>
        </xdr:cNvPr>
        <xdr:cNvSpPr txBox="1"/>
      </xdr:nvSpPr>
      <xdr:spPr>
        <a:xfrm>
          <a:off x="17001567" y="1765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0" name="n_4aveValue【公民館】&#10;一人当たり面積">
          <a:extLst>
            <a:ext uri="{FF2B5EF4-FFF2-40B4-BE49-F238E27FC236}">
              <a16:creationId xmlns:a16="http://schemas.microsoft.com/office/drawing/2014/main" id="{3FB77672-A735-485C-8A27-BE47B0B1CB51}"/>
            </a:ext>
          </a:extLst>
        </xdr:cNvPr>
        <xdr:cNvSpPr txBox="1"/>
      </xdr:nvSpPr>
      <xdr:spPr>
        <a:xfrm>
          <a:off x="16226867" y="1765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121393</xdr:rowOff>
    </xdr:from>
    <xdr:ext cx="469744" cy="259045"/>
    <xdr:sp macro="" textlink="">
      <xdr:nvSpPr>
        <xdr:cNvPr id="841" name="n_1mainValue【公民館】&#10;一人当たり面積">
          <a:extLst>
            <a:ext uri="{FF2B5EF4-FFF2-40B4-BE49-F238E27FC236}">
              <a16:creationId xmlns:a16="http://schemas.microsoft.com/office/drawing/2014/main" id="{9274FE2A-DE36-449C-A7D9-C28B14EADE67}"/>
            </a:ext>
          </a:extLst>
        </xdr:cNvPr>
        <xdr:cNvSpPr txBox="1"/>
      </xdr:nvSpPr>
      <xdr:spPr>
        <a:xfrm>
          <a:off x="185611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121393</xdr:rowOff>
    </xdr:from>
    <xdr:ext cx="469744" cy="259045"/>
    <xdr:sp macro="" textlink="">
      <xdr:nvSpPr>
        <xdr:cNvPr id="842" name="n_2mainValue【公民館】&#10;一人当たり面積">
          <a:extLst>
            <a:ext uri="{FF2B5EF4-FFF2-40B4-BE49-F238E27FC236}">
              <a16:creationId xmlns:a16="http://schemas.microsoft.com/office/drawing/2014/main" id="{8E262372-0A49-4BD4-B99D-A8BC2B474F6D}"/>
            </a:ext>
          </a:extLst>
        </xdr:cNvPr>
        <xdr:cNvSpPr txBox="1"/>
      </xdr:nvSpPr>
      <xdr:spPr>
        <a:xfrm>
          <a:off x="1777626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118127</xdr:rowOff>
    </xdr:from>
    <xdr:ext cx="469744" cy="259045"/>
    <xdr:sp macro="" textlink="">
      <xdr:nvSpPr>
        <xdr:cNvPr id="843" name="n_3mainValue【公民館】&#10;一人当たり面積">
          <a:extLst>
            <a:ext uri="{FF2B5EF4-FFF2-40B4-BE49-F238E27FC236}">
              <a16:creationId xmlns:a16="http://schemas.microsoft.com/office/drawing/2014/main" id="{88FDD8E8-8352-467E-8811-49A330C8B95B}"/>
            </a:ext>
          </a:extLst>
        </xdr:cNvPr>
        <xdr:cNvSpPr txBox="1"/>
      </xdr:nvSpPr>
      <xdr:spPr>
        <a:xfrm>
          <a:off x="1700156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118127</xdr:rowOff>
    </xdr:from>
    <xdr:ext cx="469744" cy="259045"/>
    <xdr:sp macro="" textlink="">
      <xdr:nvSpPr>
        <xdr:cNvPr id="844" name="n_4mainValue【公民館】&#10;一人当たり面積">
          <a:extLst>
            <a:ext uri="{FF2B5EF4-FFF2-40B4-BE49-F238E27FC236}">
              <a16:creationId xmlns:a16="http://schemas.microsoft.com/office/drawing/2014/main" id="{F6A81D7C-915C-4793-88E0-1E14DBA80CBB}"/>
            </a:ext>
          </a:extLst>
        </xdr:cNvPr>
        <xdr:cNvSpPr txBox="1"/>
      </xdr:nvSpPr>
      <xdr:spPr>
        <a:xfrm>
          <a:off x="1622686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7858713C-BB74-46EA-8BA6-0816E43B023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8D920650-5BEC-459F-8531-96027086F52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E6DB17C2-4394-4BC3-A386-1F28A688CAA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・類似団体と比較して有形固定資産減価償却率が特に高くなっているのは、認定こども園・幼稚園・保育所である。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特に老朽化が進んでいる幼稚園については、令和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年度に解体</a:t>
          </a:r>
          <a:r>
            <a:rPr kumimoji="1" lang="ja-JP" altLang="en-US" sz="1100">
              <a:solidFill>
                <a:sysClr val="windowText" lastClr="000000"/>
              </a:solidFill>
              <a:effectLst/>
              <a:latin typeface="+mn-lt"/>
              <a:ea typeface="+mn-ea"/>
              <a:cs typeface="+mn-cs"/>
            </a:rPr>
            <a:t>したことで</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有形固定資産減価償却率は約</a:t>
          </a:r>
          <a:r>
            <a:rPr kumimoji="1" lang="en-US" altLang="ja-JP" sz="1100">
              <a:solidFill>
                <a:sysClr val="windowText" lastClr="000000"/>
              </a:solidFill>
              <a:effectLst/>
              <a:latin typeface="+mn-lt"/>
              <a:ea typeface="+mn-ea"/>
              <a:cs typeface="+mn-cs"/>
            </a:rPr>
            <a:t>6.0</a:t>
          </a:r>
          <a:r>
            <a:rPr kumimoji="1" lang="ja-JP" altLang="en-US" sz="1100">
              <a:solidFill>
                <a:sysClr val="windowText" lastClr="000000"/>
              </a:solidFill>
              <a:effectLst/>
              <a:latin typeface="+mn-lt"/>
              <a:ea typeface="+mn-ea"/>
              <a:cs typeface="+mn-cs"/>
            </a:rPr>
            <a:t>ポイント改善した。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・道路や橋りょうについては、今後も継続的に国県補助金等を活用しながら随時更新を図っていく予定であ</a:t>
          </a:r>
          <a:r>
            <a:rPr kumimoji="1" lang="ja-JP" altLang="en-US" sz="1100">
              <a:solidFill>
                <a:sysClr val="windowText" lastClr="000000"/>
              </a:solidFill>
              <a:effectLst/>
              <a:latin typeface="+mn-lt"/>
              <a:ea typeface="+mn-ea"/>
              <a:cs typeface="+mn-cs"/>
            </a:rPr>
            <a:t>るが、全体として有形固定資産減価償却率は増加していく見込みである。また、人口が増加している中で、新規道路の建設は予定されていないことから、一人当たりの延長は減少していく傾向にある。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・学校施設については、今後、小学校（</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校）と中学校（</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校）の建替・更新を実施する予定であり、有形固定資産減価償却率は大きく変動する見込みである。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・港湾・漁港については、類似団体とほぼ同値となっており平均的な状況であると推察できる。しかし、今後、長寿命化工事を実施するなど、数値改善への継続的な取組が必要である。</a:t>
          </a:r>
          <a:endParaRPr lang="ja-JP" altLang="ja-JP" sz="1400">
            <a:solidFill>
              <a:sysClr val="windowText" lastClr="000000"/>
            </a:solidFill>
            <a:effectLst/>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22A859-220B-4E6C-8B4A-654F9D95F4F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E94A6A-58D9-427F-8CCA-79823D92F6C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35C836-785B-4FF6-968B-E4181EBE704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D481F7-4021-40E4-B0B1-18E4B47A5F1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沖縄県中城村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B895E5-4E70-4A4A-9FE0-86687022C2C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61C56D-BA8A-4113-88BE-D4E8B85FD86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E20A3E-A2B6-4F71-B1FD-5E08D2D3933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7922B8-9A6D-49E1-B1F6-8A9532B8266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7800EF8-9BD3-467B-9282-DC80584184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56DA8F-7B95-4F63-BAC8-206BCC85CDC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22,683
22,352
15.53
11,097,227
11,044,057
23,709
5,302,965
5,139,386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5129AB-93C0-42BF-A423-90143C27F5D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3ADCC14-6096-427B-A842-FCC27356271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D7F712-8100-4742-969E-1598615B8FE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E953BD-8827-4879-8C97-5AC41ECC0E6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A5E22A-F49F-4B66-BA05-0E8EB9678AD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52FA08C-629B-4410-96AC-60AB0884C7C3}"/>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8BFD6ED-F85C-4CA3-83DA-3F3DB770765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C0893AE-04A8-4E65-B2D5-B57900F43E6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0C1977-AB2D-469E-AFCA-67BA230F967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DB0FAD-02D7-4715-B6C0-61E9E6FAB7D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DB975B-B1E3-440F-B66A-D6110CF4BD0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AA0B19-F906-4709-BAEE-B3D8CFAAFD1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618F877-4E35-4A31-B7B8-4A599237413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18F2AA-C60E-4D24-A434-6F70CC73C08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5F23470-6223-4C2A-BB8B-06E311DB981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40EABF-9A45-409F-8C16-F01FEDE2176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71CADA-7432-4E18-9A6D-C6D75759419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32962E-1F0C-4F0C-8A70-80856F2EC06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BAFA68-FD4E-427D-AF08-0E081F57AE5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50B7C8-141D-4331-847F-A9A32C80D04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90D569-26D1-44A1-8D3A-4465E9950A8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B69CD08-5508-4675-B8F6-4660248798A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0AFD7B-14E6-4264-84CF-BD43A94366F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16893EC-94A5-4CE2-8BED-6E5DDD4E0CD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0DDF2D-E136-4A88-9196-FE5040635A2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3B9B1BB-DA1C-479C-B305-0D19CC6681D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E3ADC9-3448-4F02-8483-C68026CADC3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D2B77E-BE4F-42F5-B73F-89655DEB42A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A7AE4A-590D-4B78-98AC-D94D7AA9BE5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1DB196C-478B-4E9D-8C33-8DDB57CAAA0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76AD44-438F-4941-9D44-8FE2483E68E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B58472-BC6B-494D-9EEA-37FFB521FBD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5A9F41A-0BED-4C46-A5D4-0BC9A39D250B}"/>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85BBEE2-79A1-4034-945B-41DC82DE4E6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594D167-3D88-478A-896A-AA21EAD6BB5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B512711-4AC6-44BB-8F46-4E81FB2DAD03}"/>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6AEBCA1-C6FE-47B1-8FB7-6436EB868B74}"/>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6636968-B5BC-4A90-B4AE-D3844A921A02}"/>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2C12ED8-8521-485E-A0E2-5CEEEC2AE19E}"/>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261B96D-90B1-4E1B-818B-8E371143CE2C}"/>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A04CA7A-8147-4D2E-A50E-2397EEDDC4A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62E6D25-0DC4-4A59-BF7E-5EA390CC441C}"/>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D3C95B5-49DC-4A91-B3EB-D336AC23633F}"/>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6DD5E77-B6D7-4D07-8955-23D8BF5CB6AE}"/>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443D179-72F8-4787-B78C-7C9B83C626C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571BE4D-5DD4-4A35-9931-78E26D09FDF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5087AD0-BBCC-471D-8759-02AFA76C04D4}"/>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A6EE335-8A13-4F85-B9BA-070A6D517A87}"/>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BCCB18D-F1DC-4679-BFC4-938579EA5D88}"/>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BCF715B4-AFD4-42D0-81CD-F6B26C2139B4}"/>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AB7293BD-67E3-4196-8550-41470A0B5ED0}"/>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8D058A1-AD39-483D-84C4-457637CB7D54}"/>
            </a:ext>
          </a:extLst>
        </xdr:cNvPr>
        <xdr:cNvSpPr txBox="1"/>
      </xdr:nvSpPr>
      <xdr:spPr>
        <a:xfrm>
          <a:off x="4124960" y="637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8003582F-EEF1-494C-AEAE-8E9DEEEE3EBE}"/>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7F9B3D66-85B6-4BEF-A72C-27D3915E7BC0}"/>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897957C2-1EE6-431C-8A21-59AC723D7596}"/>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139D2C82-029A-42F1-AEC6-3D8AB44AAD4A}"/>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B849FE2F-82F3-42F9-A197-A57695088C99}"/>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595DCD-0781-41C1-A326-3D01DB6AAD7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623FE3B-B54C-4C20-9C89-0B34447846F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16D452-D1F3-4192-A615-EF4312A39AF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2DD2F1-BCCC-4D8E-A043-4EFAB829930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8671296-5D29-4765-A26B-C0795F4AF85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141333</xdr:rowOff>
    </xdr:from>
    <xdr:to>
      <xdr:col>24</xdr:col>
      <xdr:colOff>114300</xdr:colOff>
      <xdr:row>36</xdr:row>
      <xdr:rowOff>71483</xdr:rowOff>
    </xdr:to>
    <xdr:sp macro="" textlink="">
      <xdr:nvSpPr>
        <xdr:cNvPr id="74" name="楕円 73">
          <a:extLst>
            <a:ext uri="{FF2B5EF4-FFF2-40B4-BE49-F238E27FC236}">
              <a16:creationId xmlns:a16="http://schemas.microsoft.com/office/drawing/2014/main" id="{CFEDE2B1-ACF5-41CF-B946-62257F4679D8}"/>
            </a:ext>
          </a:extLst>
        </xdr:cNvPr>
        <xdr:cNvSpPr/>
      </xdr:nvSpPr>
      <xdr:spPr>
        <a:xfrm>
          <a:off x="4036060" y="60087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164210</xdr:rowOff>
    </xdr:from>
    <xdr:ext cx="405111" cy="259045"/>
    <xdr:sp macro="" textlink="">
      <xdr:nvSpPr>
        <xdr:cNvPr id="75" name="【図書館】&#10;有形固定資産減価償却率該当値テキスト">
          <a:extLst>
            <a:ext uri="{FF2B5EF4-FFF2-40B4-BE49-F238E27FC236}">
              <a16:creationId xmlns:a16="http://schemas.microsoft.com/office/drawing/2014/main" id="{16BB6FB4-01C5-4555-B27B-FD05C7972478}"/>
            </a:ext>
          </a:extLst>
        </xdr:cNvPr>
        <xdr:cNvSpPr txBox="1"/>
      </xdr:nvSpPr>
      <xdr:spPr>
        <a:xfrm>
          <a:off x="4124960" y="586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82550</xdr:rowOff>
    </xdr:from>
    <xdr:to>
      <xdr:col>20</xdr:col>
      <xdr:colOff>38100</xdr:colOff>
      <xdr:row>36</xdr:row>
      <xdr:rowOff>12700</xdr:rowOff>
    </xdr:to>
    <xdr:sp macro="" textlink="">
      <xdr:nvSpPr>
        <xdr:cNvPr id="76" name="楕円 75">
          <a:extLst>
            <a:ext uri="{FF2B5EF4-FFF2-40B4-BE49-F238E27FC236}">
              <a16:creationId xmlns:a16="http://schemas.microsoft.com/office/drawing/2014/main" id="{A0C987E1-C65B-4D9C-8BA6-C7E8D75BE3E5}"/>
            </a:ext>
          </a:extLst>
        </xdr:cNvPr>
        <xdr:cNvSpPr/>
      </xdr:nvSpPr>
      <xdr:spPr>
        <a:xfrm>
          <a:off x="3312160" y="5949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133350</xdr:rowOff>
    </xdr:from>
    <xdr:to>
      <xdr:col>24</xdr:col>
      <xdr:colOff>63500</xdr:colOff>
      <xdr:row>36</xdr:row>
      <xdr:rowOff>20683</xdr:rowOff>
    </xdr:to>
    <xdr:cxnSp macro="">
      <xdr:nvCxnSpPr>
        <xdr:cNvPr id="77" name="直線コネクタ 76">
          <a:extLst>
            <a:ext uri="{FF2B5EF4-FFF2-40B4-BE49-F238E27FC236}">
              <a16:creationId xmlns:a16="http://schemas.microsoft.com/office/drawing/2014/main" id="{B03C2473-A23B-4125-BDF3-C832BB56544F}"/>
            </a:ext>
          </a:extLst>
        </xdr:cNvPr>
        <xdr:cNvCxnSpPr/>
      </xdr:nvCxnSpPr>
      <xdr:spPr>
        <a:xfrm>
          <a:off x="3355340" y="6000750"/>
          <a:ext cx="73152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23767</xdr:rowOff>
    </xdr:from>
    <xdr:to>
      <xdr:col>15</xdr:col>
      <xdr:colOff>101600</xdr:colOff>
      <xdr:row>35</xdr:row>
      <xdr:rowOff>125367</xdr:rowOff>
    </xdr:to>
    <xdr:sp macro="" textlink="">
      <xdr:nvSpPr>
        <xdr:cNvPr id="78" name="楕円 77">
          <a:extLst>
            <a:ext uri="{FF2B5EF4-FFF2-40B4-BE49-F238E27FC236}">
              <a16:creationId xmlns:a16="http://schemas.microsoft.com/office/drawing/2014/main" id="{400FC964-9598-4425-B161-B49B4D697BC1}"/>
            </a:ext>
          </a:extLst>
        </xdr:cNvPr>
        <xdr:cNvSpPr/>
      </xdr:nvSpPr>
      <xdr:spPr>
        <a:xfrm>
          <a:off x="2514600" y="589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74567</xdr:rowOff>
    </xdr:from>
    <xdr:to>
      <xdr:col>19</xdr:col>
      <xdr:colOff>177800</xdr:colOff>
      <xdr:row>35</xdr:row>
      <xdr:rowOff>133350</xdr:rowOff>
    </xdr:to>
    <xdr:cxnSp macro="">
      <xdr:nvCxnSpPr>
        <xdr:cNvPr id="79" name="直線コネクタ 78">
          <a:extLst>
            <a:ext uri="{FF2B5EF4-FFF2-40B4-BE49-F238E27FC236}">
              <a16:creationId xmlns:a16="http://schemas.microsoft.com/office/drawing/2014/main" id="{D2859365-A66E-4CBB-883A-5F673EA46837}"/>
            </a:ext>
          </a:extLst>
        </xdr:cNvPr>
        <xdr:cNvCxnSpPr/>
      </xdr:nvCxnSpPr>
      <xdr:spPr>
        <a:xfrm>
          <a:off x="2565400" y="5941967"/>
          <a:ext cx="78994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134801</xdr:rowOff>
    </xdr:from>
    <xdr:to>
      <xdr:col>10</xdr:col>
      <xdr:colOff>165100</xdr:colOff>
      <xdr:row>35</xdr:row>
      <xdr:rowOff>64951</xdr:rowOff>
    </xdr:to>
    <xdr:sp macro="" textlink="">
      <xdr:nvSpPr>
        <xdr:cNvPr id="80" name="楕円 79">
          <a:extLst>
            <a:ext uri="{FF2B5EF4-FFF2-40B4-BE49-F238E27FC236}">
              <a16:creationId xmlns:a16="http://schemas.microsoft.com/office/drawing/2014/main" id="{545103BA-FF61-4E55-AE2E-215C22C16EA5}"/>
            </a:ext>
          </a:extLst>
        </xdr:cNvPr>
        <xdr:cNvSpPr/>
      </xdr:nvSpPr>
      <xdr:spPr>
        <a:xfrm>
          <a:off x="1739900" y="5834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14151</xdr:rowOff>
    </xdr:from>
    <xdr:to>
      <xdr:col>15</xdr:col>
      <xdr:colOff>50800</xdr:colOff>
      <xdr:row>35</xdr:row>
      <xdr:rowOff>74567</xdr:rowOff>
    </xdr:to>
    <xdr:cxnSp macro="">
      <xdr:nvCxnSpPr>
        <xdr:cNvPr id="81" name="直線コネクタ 80">
          <a:extLst>
            <a:ext uri="{FF2B5EF4-FFF2-40B4-BE49-F238E27FC236}">
              <a16:creationId xmlns:a16="http://schemas.microsoft.com/office/drawing/2014/main" id="{7DCCA7C0-A812-4C22-A946-4528EEDDE9B7}"/>
            </a:ext>
          </a:extLst>
        </xdr:cNvPr>
        <xdr:cNvCxnSpPr/>
      </xdr:nvCxnSpPr>
      <xdr:spPr>
        <a:xfrm>
          <a:off x="1790700" y="5881551"/>
          <a:ext cx="7747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76019</xdr:rowOff>
    </xdr:from>
    <xdr:to>
      <xdr:col>6</xdr:col>
      <xdr:colOff>38100</xdr:colOff>
      <xdr:row>35</xdr:row>
      <xdr:rowOff>6169</xdr:rowOff>
    </xdr:to>
    <xdr:sp macro="" textlink="">
      <xdr:nvSpPr>
        <xdr:cNvPr id="82" name="楕円 81">
          <a:extLst>
            <a:ext uri="{FF2B5EF4-FFF2-40B4-BE49-F238E27FC236}">
              <a16:creationId xmlns:a16="http://schemas.microsoft.com/office/drawing/2014/main" id="{0285FA56-EBF7-475D-97FE-DBA67AE5D0D0}"/>
            </a:ext>
          </a:extLst>
        </xdr:cNvPr>
        <xdr:cNvSpPr/>
      </xdr:nvSpPr>
      <xdr:spPr>
        <a:xfrm>
          <a:off x="965200" y="57757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126819</xdr:rowOff>
    </xdr:from>
    <xdr:to>
      <xdr:col>10</xdr:col>
      <xdr:colOff>114300</xdr:colOff>
      <xdr:row>35</xdr:row>
      <xdr:rowOff>14151</xdr:rowOff>
    </xdr:to>
    <xdr:cxnSp macro="">
      <xdr:nvCxnSpPr>
        <xdr:cNvPr id="83" name="直線コネクタ 82">
          <a:extLst>
            <a:ext uri="{FF2B5EF4-FFF2-40B4-BE49-F238E27FC236}">
              <a16:creationId xmlns:a16="http://schemas.microsoft.com/office/drawing/2014/main" id="{68287B71-9348-482A-A29D-7A4C791C7271}"/>
            </a:ext>
          </a:extLst>
        </xdr:cNvPr>
        <xdr:cNvCxnSpPr/>
      </xdr:nvCxnSpPr>
      <xdr:spPr>
        <a:xfrm>
          <a:off x="1008380" y="5826579"/>
          <a:ext cx="782320" cy="5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03AEA9F9-3897-45F1-BB27-CD3C77156D45}"/>
            </a:ext>
          </a:extLst>
        </xdr:cNvPr>
        <xdr:cNvSpPr txBox="1"/>
      </xdr:nvSpPr>
      <xdr:spPr>
        <a:xfrm>
          <a:off x="3170564" y="644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61DA4F60-578F-48C9-BFE4-0F4AB6FFAA32}"/>
            </a:ext>
          </a:extLst>
        </xdr:cNvPr>
        <xdr:cNvSpPr txBox="1"/>
      </xdr:nvSpPr>
      <xdr:spPr>
        <a:xfrm>
          <a:off x="2385704" y="64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8691AD83-954C-4F4E-9C6A-B8AECB877072}"/>
            </a:ext>
          </a:extLst>
        </xdr:cNvPr>
        <xdr:cNvSpPr txBox="1"/>
      </xdr:nvSpPr>
      <xdr:spPr>
        <a:xfrm>
          <a:off x="1611004" y="6375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7342F229-FD21-4A42-8EB3-7BBFB7B43013}"/>
            </a:ext>
          </a:extLst>
        </xdr:cNvPr>
        <xdr:cNvSpPr txBox="1"/>
      </xdr:nvSpPr>
      <xdr:spPr>
        <a:xfrm>
          <a:off x="836304" y="634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29227</xdr:rowOff>
    </xdr:from>
    <xdr:ext cx="405111" cy="259045"/>
    <xdr:sp macro="" textlink="">
      <xdr:nvSpPr>
        <xdr:cNvPr id="88" name="n_1mainValue【図書館】&#10;有形固定資産減価償却率">
          <a:extLst>
            <a:ext uri="{FF2B5EF4-FFF2-40B4-BE49-F238E27FC236}">
              <a16:creationId xmlns:a16="http://schemas.microsoft.com/office/drawing/2014/main" id="{08097217-AA94-4179-A051-BC90DAE9B88D}"/>
            </a:ext>
          </a:extLst>
        </xdr:cNvPr>
        <xdr:cNvSpPr txBox="1"/>
      </xdr:nvSpPr>
      <xdr:spPr>
        <a:xfrm>
          <a:off x="317056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141894</xdr:rowOff>
    </xdr:from>
    <xdr:ext cx="405111" cy="259045"/>
    <xdr:sp macro="" textlink="">
      <xdr:nvSpPr>
        <xdr:cNvPr id="89" name="n_2mainValue【図書館】&#10;有形固定資産減価償却率">
          <a:extLst>
            <a:ext uri="{FF2B5EF4-FFF2-40B4-BE49-F238E27FC236}">
              <a16:creationId xmlns:a16="http://schemas.microsoft.com/office/drawing/2014/main" id="{C49BB3B4-A7AA-4664-94FE-D47A2DAA6674}"/>
            </a:ext>
          </a:extLst>
        </xdr:cNvPr>
        <xdr:cNvSpPr txBox="1"/>
      </xdr:nvSpPr>
      <xdr:spPr>
        <a:xfrm>
          <a:off x="2385704" y="5674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81478</xdr:rowOff>
    </xdr:from>
    <xdr:ext cx="405111" cy="259045"/>
    <xdr:sp macro="" textlink="">
      <xdr:nvSpPr>
        <xdr:cNvPr id="90" name="n_3mainValue【図書館】&#10;有形固定資産減価償却率">
          <a:extLst>
            <a:ext uri="{FF2B5EF4-FFF2-40B4-BE49-F238E27FC236}">
              <a16:creationId xmlns:a16="http://schemas.microsoft.com/office/drawing/2014/main" id="{2D5924E6-7CA8-48B2-84F0-E6C96090F9E8}"/>
            </a:ext>
          </a:extLst>
        </xdr:cNvPr>
        <xdr:cNvSpPr txBox="1"/>
      </xdr:nvSpPr>
      <xdr:spPr>
        <a:xfrm>
          <a:off x="1611004" y="561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22696</xdr:rowOff>
    </xdr:from>
    <xdr:ext cx="405111" cy="259045"/>
    <xdr:sp macro="" textlink="">
      <xdr:nvSpPr>
        <xdr:cNvPr id="91" name="n_4mainValue【図書館】&#10;有形固定資産減価償却率">
          <a:extLst>
            <a:ext uri="{FF2B5EF4-FFF2-40B4-BE49-F238E27FC236}">
              <a16:creationId xmlns:a16="http://schemas.microsoft.com/office/drawing/2014/main" id="{81C4EE13-C0DE-4316-9883-7681FC174085}"/>
            </a:ext>
          </a:extLst>
        </xdr:cNvPr>
        <xdr:cNvSpPr txBox="1"/>
      </xdr:nvSpPr>
      <xdr:spPr>
        <a:xfrm>
          <a:off x="836304" y="555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A18D2EC-1689-4B3E-91FF-9B1127C99DF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550A8BF-1250-466F-9569-8E221049CEA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5F1E95C-B9EC-43A1-8069-33C1631F5D41}"/>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97C760-DCAC-4306-9E7B-BC6DAFC4024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5530AB1-F346-40CE-AD2C-2F78ADD70AF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2D827C8-B936-455E-A55C-6CF2C7CF56E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E70868A-ADBB-4340-891F-AC882BA9A17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5D60004-C196-44D1-9BB0-A76AB816559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A3B1121-28FB-4DB2-B887-CA363F4E058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A8B7EA5-D952-4765-88E5-7254BF696FF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300953A-E7C8-48A9-B3A8-609185DF426B}"/>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C4047FF-BAB7-429F-BCB0-1E4EADF1C19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5169DAD-31B6-435E-A7D6-E8E23806B1D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1C0A97D-A2F2-4E81-8E00-80486432716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9B5C3C6-06BB-4662-8257-94443E457C9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3F09771-DAFF-4C78-8BBE-D5675ABC2BC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3A8D811-E502-44FA-AB06-480885F2C61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2C1EFA1-3B00-422F-855B-F76E3F6E39EC}"/>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4241DB-5523-457A-A687-DA593FA928E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CC3B348-BFB4-418B-9D7F-86B73BD056A3}"/>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6486F059-A2A3-41BC-A245-039E091B798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1E3B18C-9CA0-4340-931B-ECBEF32ECF3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6FFFEFA-FF15-4628-9195-032E1BED944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F6459D84-2644-49BA-B5AF-E459FE336F60}"/>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D85A5E40-3763-4271-9F64-FCD099188581}"/>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DBC5B1D9-2AA7-4006-BBAD-4111CD163B6B}"/>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84BE8AA5-28A5-4672-B5A2-01656FD5E126}"/>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9A264CCF-1644-4645-96DE-D4BDB3987045}"/>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3F8300F-671D-4E0F-8BD1-61FE58959EF7}"/>
            </a:ext>
          </a:extLst>
        </xdr:cNvPr>
        <xdr:cNvSpPr txBox="1"/>
      </xdr:nvSpPr>
      <xdr:spPr>
        <a:xfrm>
          <a:off x="9258300" y="6762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6B6C78D-6A70-4D5C-9241-292CC15DDF6F}"/>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A3C1101-3C77-4F5E-AFFE-2A04C3053FE2}"/>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AF521B03-968A-4106-B5AD-3ADD37DA65A7}"/>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38100B15-BA24-4E56-97DD-E282319D9FB1}"/>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B54A19DC-20EC-4F98-A2C8-427A5C331FB2}"/>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CD0460C-7FA9-4B9D-BE7B-CB5306C77DD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5878E1B-1338-44CB-B8BC-C7A2D0E052F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CACC12-E292-4259-83AA-50A9DC9AEA1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ED1972D-16CE-4F12-B22E-BF9EF9636A5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A870B8F-1B8E-40FE-9CA4-8159A905560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154940</xdr:rowOff>
    </xdr:from>
    <xdr:to>
      <xdr:col>55</xdr:col>
      <xdr:colOff>50800</xdr:colOff>
      <xdr:row>39</xdr:row>
      <xdr:rowOff>85090</xdr:rowOff>
    </xdr:to>
    <xdr:sp macro="" textlink="">
      <xdr:nvSpPr>
        <xdr:cNvPr id="131" name="楕円 130">
          <a:extLst>
            <a:ext uri="{FF2B5EF4-FFF2-40B4-BE49-F238E27FC236}">
              <a16:creationId xmlns:a16="http://schemas.microsoft.com/office/drawing/2014/main" id="{F8C766C9-C636-46B3-B95E-8A58719DD867}"/>
            </a:ext>
          </a:extLst>
        </xdr:cNvPr>
        <xdr:cNvSpPr/>
      </xdr:nvSpPr>
      <xdr:spPr>
        <a:xfrm>
          <a:off x="9192260" y="652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6367</xdr:rowOff>
    </xdr:from>
    <xdr:ext cx="469744" cy="259045"/>
    <xdr:sp macro="" textlink="">
      <xdr:nvSpPr>
        <xdr:cNvPr id="132" name="【図書館】&#10;一人当たり面積該当値テキスト">
          <a:extLst>
            <a:ext uri="{FF2B5EF4-FFF2-40B4-BE49-F238E27FC236}">
              <a16:creationId xmlns:a16="http://schemas.microsoft.com/office/drawing/2014/main" id="{6D2BCA3B-9078-4A40-9FF4-4CB152247F0A}"/>
            </a:ext>
          </a:extLst>
        </xdr:cNvPr>
        <xdr:cNvSpPr txBox="1"/>
      </xdr:nvSpPr>
      <xdr:spPr>
        <a:xfrm>
          <a:off x="9258300"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154940</xdr:rowOff>
    </xdr:from>
    <xdr:to>
      <xdr:col>50</xdr:col>
      <xdr:colOff>165100</xdr:colOff>
      <xdr:row>39</xdr:row>
      <xdr:rowOff>85090</xdr:rowOff>
    </xdr:to>
    <xdr:sp macro="" textlink="">
      <xdr:nvSpPr>
        <xdr:cNvPr id="133" name="楕円 132">
          <a:extLst>
            <a:ext uri="{FF2B5EF4-FFF2-40B4-BE49-F238E27FC236}">
              <a16:creationId xmlns:a16="http://schemas.microsoft.com/office/drawing/2014/main" id="{81826A7F-433A-49D3-B7A7-A7F95DB03C73}"/>
            </a:ext>
          </a:extLst>
        </xdr:cNvPr>
        <xdr:cNvSpPr/>
      </xdr:nvSpPr>
      <xdr:spPr>
        <a:xfrm>
          <a:off x="8445500" y="6525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34290</xdr:rowOff>
    </xdr:from>
    <xdr:to>
      <xdr:col>55</xdr:col>
      <xdr:colOff>0</xdr:colOff>
      <xdr:row>39</xdr:row>
      <xdr:rowOff>34290</xdr:rowOff>
    </xdr:to>
    <xdr:cxnSp macro="">
      <xdr:nvCxnSpPr>
        <xdr:cNvPr id="134" name="直線コネクタ 133">
          <a:extLst>
            <a:ext uri="{FF2B5EF4-FFF2-40B4-BE49-F238E27FC236}">
              <a16:creationId xmlns:a16="http://schemas.microsoft.com/office/drawing/2014/main" id="{04D0D21D-C5DE-4B13-A5A7-150575BFCD45}"/>
            </a:ext>
          </a:extLst>
        </xdr:cNvPr>
        <xdr:cNvCxnSpPr/>
      </xdr:nvCxnSpPr>
      <xdr:spPr>
        <a:xfrm>
          <a:off x="8496300" y="657225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147320</xdr:rowOff>
    </xdr:from>
    <xdr:to>
      <xdr:col>46</xdr:col>
      <xdr:colOff>38100</xdr:colOff>
      <xdr:row>39</xdr:row>
      <xdr:rowOff>77470</xdr:rowOff>
    </xdr:to>
    <xdr:sp macro="" textlink="">
      <xdr:nvSpPr>
        <xdr:cNvPr id="135" name="楕円 134">
          <a:extLst>
            <a:ext uri="{FF2B5EF4-FFF2-40B4-BE49-F238E27FC236}">
              <a16:creationId xmlns:a16="http://schemas.microsoft.com/office/drawing/2014/main" id="{88FCB606-0C7F-41FF-AACE-9032E5A3506A}"/>
            </a:ext>
          </a:extLst>
        </xdr:cNvPr>
        <xdr:cNvSpPr/>
      </xdr:nvSpPr>
      <xdr:spPr>
        <a:xfrm>
          <a:off x="7670800" y="65176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26670</xdr:rowOff>
    </xdr:from>
    <xdr:to>
      <xdr:col>50</xdr:col>
      <xdr:colOff>114300</xdr:colOff>
      <xdr:row>39</xdr:row>
      <xdr:rowOff>34290</xdr:rowOff>
    </xdr:to>
    <xdr:cxnSp macro="">
      <xdr:nvCxnSpPr>
        <xdr:cNvPr id="136" name="直線コネクタ 135">
          <a:extLst>
            <a:ext uri="{FF2B5EF4-FFF2-40B4-BE49-F238E27FC236}">
              <a16:creationId xmlns:a16="http://schemas.microsoft.com/office/drawing/2014/main" id="{A60718E1-8222-438A-9218-2CA4992F9C5B}"/>
            </a:ext>
          </a:extLst>
        </xdr:cNvPr>
        <xdr:cNvCxnSpPr/>
      </xdr:nvCxnSpPr>
      <xdr:spPr>
        <a:xfrm>
          <a:off x="7713980" y="656463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143510</xdr:rowOff>
    </xdr:from>
    <xdr:to>
      <xdr:col>41</xdr:col>
      <xdr:colOff>101600</xdr:colOff>
      <xdr:row>39</xdr:row>
      <xdr:rowOff>73660</xdr:rowOff>
    </xdr:to>
    <xdr:sp macro="" textlink="">
      <xdr:nvSpPr>
        <xdr:cNvPr id="137" name="楕円 136">
          <a:extLst>
            <a:ext uri="{FF2B5EF4-FFF2-40B4-BE49-F238E27FC236}">
              <a16:creationId xmlns:a16="http://schemas.microsoft.com/office/drawing/2014/main" id="{96BE2483-4D3F-4E8D-A9F8-444986D83E6F}"/>
            </a:ext>
          </a:extLst>
        </xdr:cNvPr>
        <xdr:cNvSpPr/>
      </xdr:nvSpPr>
      <xdr:spPr>
        <a:xfrm>
          <a:off x="6873240" y="6513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22860</xdr:rowOff>
    </xdr:from>
    <xdr:to>
      <xdr:col>45</xdr:col>
      <xdr:colOff>177800</xdr:colOff>
      <xdr:row>39</xdr:row>
      <xdr:rowOff>26670</xdr:rowOff>
    </xdr:to>
    <xdr:cxnSp macro="">
      <xdr:nvCxnSpPr>
        <xdr:cNvPr id="138" name="直線コネクタ 137">
          <a:extLst>
            <a:ext uri="{FF2B5EF4-FFF2-40B4-BE49-F238E27FC236}">
              <a16:creationId xmlns:a16="http://schemas.microsoft.com/office/drawing/2014/main" id="{E1DA93AD-7E56-4C5C-8BA9-9C5D78791FA4}"/>
            </a:ext>
          </a:extLst>
        </xdr:cNvPr>
        <xdr:cNvCxnSpPr/>
      </xdr:nvCxnSpPr>
      <xdr:spPr>
        <a:xfrm>
          <a:off x="6924040" y="65608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9" name="楕円 138">
          <a:extLst>
            <a:ext uri="{FF2B5EF4-FFF2-40B4-BE49-F238E27FC236}">
              <a16:creationId xmlns:a16="http://schemas.microsoft.com/office/drawing/2014/main" id="{3A285CB8-5DF0-48AF-B3F5-52774B84DE62}"/>
            </a:ext>
          </a:extLst>
        </xdr:cNvPr>
        <xdr:cNvSpPr/>
      </xdr:nvSpPr>
      <xdr:spPr>
        <a:xfrm>
          <a:off x="609854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22860</xdr:rowOff>
    </xdr:to>
    <xdr:cxnSp macro="">
      <xdr:nvCxnSpPr>
        <xdr:cNvPr id="140" name="直線コネクタ 139">
          <a:extLst>
            <a:ext uri="{FF2B5EF4-FFF2-40B4-BE49-F238E27FC236}">
              <a16:creationId xmlns:a16="http://schemas.microsoft.com/office/drawing/2014/main" id="{0875A7E2-B409-4785-8CB4-3E04815C26C9}"/>
            </a:ext>
          </a:extLst>
        </xdr:cNvPr>
        <xdr:cNvCxnSpPr/>
      </xdr:nvCxnSpPr>
      <xdr:spPr>
        <a:xfrm>
          <a:off x="6149340" y="65570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8C1D06B1-3F1D-4822-B2D7-DAC22F0E2A1E}"/>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E5EBDD9-7EC0-4E9F-BE81-27AABA99710C}"/>
            </a:ext>
          </a:extLst>
        </xdr:cNvPr>
        <xdr:cNvSpPr txBox="1"/>
      </xdr:nvSpPr>
      <xdr:spPr>
        <a:xfrm>
          <a:off x="750958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B1F601F1-F3DD-43D3-BA35-0876456563E7}"/>
            </a:ext>
          </a:extLst>
        </xdr:cNvPr>
        <xdr:cNvSpPr txBox="1"/>
      </xdr:nvSpPr>
      <xdr:spPr>
        <a:xfrm>
          <a:off x="67120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9E39901D-0BC2-4479-9519-80C2E806E922}"/>
            </a:ext>
          </a:extLst>
        </xdr:cNvPr>
        <xdr:cNvSpPr txBox="1"/>
      </xdr:nvSpPr>
      <xdr:spPr>
        <a:xfrm>
          <a:off x="59373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101617</xdr:rowOff>
    </xdr:from>
    <xdr:ext cx="469744" cy="259045"/>
    <xdr:sp macro="" textlink="">
      <xdr:nvSpPr>
        <xdr:cNvPr id="145" name="n_1mainValue【図書館】&#10;一人当たり面積">
          <a:extLst>
            <a:ext uri="{FF2B5EF4-FFF2-40B4-BE49-F238E27FC236}">
              <a16:creationId xmlns:a16="http://schemas.microsoft.com/office/drawing/2014/main" id="{DD4B4796-4913-4F1A-A20F-CC901CEE068E}"/>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93997</xdr:rowOff>
    </xdr:from>
    <xdr:ext cx="469744" cy="259045"/>
    <xdr:sp macro="" textlink="">
      <xdr:nvSpPr>
        <xdr:cNvPr id="146" name="n_2mainValue【図書館】&#10;一人当たり面積">
          <a:extLst>
            <a:ext uri="{FF2B5EF4-FFF2-40B4-BE49-F238E27FC236}">
              <a16:creationId xmlns:a16="http://schemas.microsoft.com/office/drawing/2014/main" id="{5B1BCC2C-26EB-42BB-BB09-B8E63C0616C0}"/>
            </a:ext>
          </a:extLst>
        </xdr:cNvPr>
        <xdr:cNvSpPr txBox="1"/>
      </xdr:nvSpPr>
      <xdr:spPr>
        <a:xfrm>
          <a:off x="7509587"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90187</xdr:rowOff>
    </xdr:from>
    <xdr:ext cx="469744" cy="259045"/>
    <xdr:sp macro="" textlink="">
      <xdr:nvSpPr>
        <xdr:cNvPr id="147" name="n_3mainValue【図書館】&#10;一人当たり面積">
          <a:extLst>
            <a:ext uri="{FF2B5EF4-FFF2-40B4-BE49-F238E27FC236}">
              <a16:creationId xmlns:a16="http://schemas.microsoft.com/office/drawing/2014/main" id="{1C72AC54-D3B0-4FA6-ADB0-646156661E91}"/>
            </a:ext>
          </a:extLst>
        </xdr:cNvPr>
        <xdr:cNvSpPr txBox="1"/>
      </xdr:nvSpPr>
      <xdr:spPr>
        <a:xfrm>
          <a:off x="67120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8" name="n_4mainValue【図書館】&#10;一人当たり面積">
          <a:extLst>
            <a:ext uri="{FF2B5EF4-FFF2-40B4-BE49-F238E27FC236}">
              <a16:creationId xmlns:a16="http://schemas.microsoft.com/office/drawing/2014/main" id="{1262DCEA-1894-490A-98F4-B11EFDA4AA3D}"/>
            </a:ext>
          </a:extLst>
        </xdr:cNvPr>
        <xdr:cNvSpPr txBox="1"/>
      </xdr:nvSpPr>
      <xdr:spPr>
        <a:xfrm>
          <a:off x="59373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2F59E88-E189-4895-A560-EA3225DEA53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D74F3AE-B825-4AEC-87AC-22D2D8DB4A9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B813264-13F4-4467-8B0F-A7048E9234A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005A420-B650-4D49-B93C-F9C85ED3302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2751C20-BBC0-4025-B519-AEDFB25DB2B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860302A-FF4F-4D27-A613-13358665D69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522CA3F-7274-4587-9DFE-89826F0B61A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ABB9422-A051-4075-A5BD-6572F7006F3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D05AF60-6A79-4B8E-9370-09F14BAFAE7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53AF04B-3832-49E4-88C8-0EF4231F40D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6AE2C8E-DCE0-4D69-8874-063747F7DA6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7CD28E0-B6F9-41AC-A44D-1B676DBB2C8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CAF2B6C-DC84-4F4A-B20D-644822A7FC3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F33B30B-B048-4526-8563-31F70950B7F6}"/>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83D0BA5-D757-467A-87CB-E68DACE08D93}"/>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60C448EC-77BE-44AE-881B-F0B498738E8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7C2495F6-06FC-4A53-809A-1DC1F92D33F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D839EEA5-0A10-424E-9E07-0B5FE8CA306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66535709-F923-47E5-91F3-9AE04ED6818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EA62680-F845-437A-8B54-1C582F1D056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1B90544C-F7F3-4310-9D63-14009979FCA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7E7397B-0382-4F92-A610-A951F40FB00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FB83E91-B1D9-43EC-AB7B-8D9B92F6886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1FD7935-7022-42D8-928A-9CA14253F3B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A069F8A-5508-4F34-A25D-1B82B4DCE8F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D39DE662-CA47-4782-B0F7-725C42F7A6DC}"/>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7608CF7B-BE08-4F05-8DE6-E6FD1131B7DA}"/>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A3B9048-F3C3-4377-958A-383624A427A4}"/>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AD9A07C-FA4B-4801-A1A9-3762B7AD8DCA}"/>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5D414A2F-47B1-4F66-8E83-D08F7D9C41C7}"/>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3A9B164B-675D-442F-AEC4-9EBB7096BD60}"/>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D9E13442-F2E8-48A1-AC7F-2104412A2B49}"/>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8368993-66A6-4C51-A2A3-446C21A43162}"/>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EA69BF0A-FF31-4405-ADE9-89A4E5F96782}"/>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3A486057-FA85-417F-AB18-9D24CCE26545}"/>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C0A3AC3-4595-4774-B4B2-CF76E664E9DB}"/>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E7610B6-8838-48C4-B022-F9E2A923B29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9E4BD0-D178-4499-9FA7-8A09F7C53F5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7A42C00-3869-44B4-81E1-5368A9C1574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AD986C2-3928-468E-B517-3288D4B0C0B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3E520B5-2D77-4E50-8996-9FFF4EF82D2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138612</xdr:rowOff>
    </xdr:from>
    <xdr:to>
      <xdr:col>24</xdr:col>
      <xdr:colOff>114300</xdr:colOff>
      <xdr:row>63</xdr:row>
      <xdr:rowOff>68762</xdr:rowOff>
    </xdr:to>
    <xdr:sp macro="" textlink="">
      <xdr:nvSpPr>
        <xdr:cNvPr id="190" name="楕円 189">
          <a:extLst>
            <a:ext uri="{FF2B5EF4-FFF2-40B4-BE49-F238E27FC236}">
              <a16:creationId xmlns:a16="http://schemas.microsoft.com/office/drawing/2014/main" id="{DBFD48AF-BA88-41A5-BDAC-5D46C7D2FC71}"/>
            </a:ext>
          </a:extLst>
        </xdr:cNvPr>
        <xdr:cNvSpPr/>
      </xdr:nvSpPr>
      <xdr:spPr>
        <a:xfrm>
          <a:off x="4036060" y="10532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117039</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D6B255A-49CD-445E-92EF-69A9E7B07AF2}"/>
            </a:ext>
          </a:extLst>
        </xdr:cNvPr>
        <xdr:cNvSpPr txBox="1"/>
      </xdr:nvSpPr>
      <xdr:spPr>
        <a:xfrm>
          <a:off x="4124960" y="1051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107587</xdr:rowOff>
    </xdr:from>
    <xdr:to>
      <xdr:col>20</xdr:col>
      <xdr:colOff>38100</xdr:colOff>
      <xdr:row>63</xdr:row>
      <xdr:rowOff>37737</xdr:rowOff>
    </xdr:to>
    <xdr:sp macro="" textlink="">
      <xdr:nvSpPr>
        <xdr:cNvPr id="192" name="楕円 191">
          <a:extLst>
            <a:ext uri="{FF2B5EF4-FFF2-40B4-BE49-F238E27FC236}">
              <a16:creationId xmlns:a16="http://schemas.microsoft.com/office/drawing/2014/main" id="{63144371-0389-4636-BF13-847BC338FE2E}"/>
            </a:ext>
          </a:extLst>
        </xdr:cNvPr>
        <xdr:cNvSpPr/>
      </xdr:nvSpPr>
      <xdr:spPr>
        <a:xfrm>
          <a:off x="3312160" y="105012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158387</xdr:rowOff>
    </xdr:from>
    <xdr:to>
      <xdr:col>24</xdr:col>
      <xdr:colOff>63500</xdr:colOff>
      <xdr:row>63</xdr:row>
      <xdr:rowOff>17962</xdr:rowOff>
    </xdr:to>
    <xdr:cxnSp macro="">
      <xdr:nvCxnSpPr>
        <xdr:cNvPr id="193" name="直線コネクタ 192">
          <a:extLst>
            <a:ext uri="{FF2B5EF4-FFF2-40B4-BE49-F238E27FC236}">
              <a16:creationId xmlns:a16="http://schemas.microsoft.com/office/drawing/2014/main" id="{D6DE5CB5-B5FD-445D-BFE5-5CD80F33F651}"/>
            </a:ext>
          </a:extLst>
        </xdr:cNvPr>
        <xdr:cNvCxnSpPr/>
      </xdr:nvCxnSpPr>
      <xdr:spPr>
        <a:xfrm>
          <a:off x="3355340" y="10552067"/>
          <a:ext cx="73152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78196</xdr:rowOff>
    </xdr:from>
    <xdr:to>
      <xdr:col>15</xdr:col>
      <xdr:colOff>101600</xdr:colOff>
      <xdr:row>63</xdr:row>
      <xdr:rowOff>8346</xdr:rowOff>
    </xdr:to>
    <xdr:sp macro="" textlink="">
      <xdr:nvSpPr>
        <xdr:cNvPr id="194" name="楕円 193">
          <a:extLst>
            <a:ext uri="{FF2B5EF4-FFF2-40B4-BE49-F238E27FC236}">
              <a16:creationId xmlns:a16="http://schemas.microsoft.com/office/drawing/2014/main" id="{6DB65430-16E0-42B7-8925-64201E7F2A56}"/>
            </a:ext>
          </a:extLst>
        </xdr:cNvPr>
        <xdr:cNvSpPr/>
      </xdr:nvSpPr>
      <xdr:spPr>
        <a:xfrm>
          <a:off x="2514600" y="10471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128996</xdr:rowOff>
    </xdr:from>
    <xdr:to>
      <xdr:col>19</xdr:col>
      <xdr:colOff>177800</xdr:colOff>
      <xdr:row>62</xdr:row>
      <xdr:rowOff>158387</xdr:rowOff>
    </xdr:to>
    <xdr:cxnSp macro="">
      <xdr:nvCxnSpPr>
        <xdr:cNvPr id="195" name="直線コネクタ 194">
          <a:extLst>
            <a:ext uri="{FF2B5EF4-FFF2-40B4-BE49-F238E27FC236}">
              <a16:creationId xmlns:a16="http://schemas.microsoft.com/office/drawing/2014/main" id="{A0FC713F-8D2A-46F7-9621-C261FE50BE21}"/>
            </a:ext>
          </a:extLst>
        </xdr:cNvPr>
        <xdr:cNvCxnSpPr/>
      </xdr:nvCxnSpPr>
      <xdr:spPr>
        <a:xfrm>
          <a:off x="2565400" y="10522676"/>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30843</xdr:rowOff>
    </xdr:from>
    <xdr:to>
      <xdr:col>10</xdr:col>
      <xdr:colOff>165100</xdr:colOff>
      <xdr:row>62</xdr:row>
      <xdr:rowOff>132443</xdr:rowOff>
    </xdr:to>
    <xdr:sp macro="" textlink="">
      <xdr:nvSpPr>
        <xdr:cNvPr id="196" name="楕円 195">
          <a:extLst>
            <a:ext uri="{FF2B5EF4-FFF2-40B4-BE49-F238E27FC236}">
              <a16:creationId xmlns:a16="http://schemas.microsoft.com/office/drawing/2014/main" id="{DF2A2A38-CFA1-4728-873C-FF731E431223}"/>
            </a:ext>
          </a:extLst>
        </xdr:cNvPr>
        <xdr:cNvSpPr/>
      </xdr:nvSpPr>
      <xdr:spPr>
        <a:xfrm>
          <a:off x="1739900" y="104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81643</xdr:rowOff>
    </xdr:from>
    <xdr:to>
      <xdr:col>15</xdr:col>
      <xdr:colOff>50800</xdr:colOff>
      <xdr:row>62</xdr:row>
      <xdr:rowOff>128996</xdr:rowOff>
    </xdr:to>
    <xdr:cxnSp macro="">
      <xdr:nvCxnSpPr>
        <xdr:cNvPr id="197" name="直線コネクタ 196">
          <a:extLst>
            <a:ext uri="{FF2B5EF4-FFF2-40B4-BE49-F238E27FC236}">
              <a16:creationId xmlns:a16="http://schemas.microsoft.com/office/drawing/2014/main" id="{184AFA39-AB37-4DEA-91F2-DBAF1E3FD53F}"/>
            </a:ext>
          </a:extLst>
        </xdr:cNvPr>
        <xdr:cNvCxnSpPr/>
      </xdr:nvCxnSpPr>
      <xdr:spPr>
        <a:xfrm>
          <a:off x="1790700" y="10475323"/>
          <a:ext cx="7747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153307</xdr:rowOff>
    </xdr:from>
    <xdr:to>
      <xdr:col>6</xdr:col>
      <xdr:colOff>38100</xdr:colOff>
      <xdr:row>62</xdr:row>
      <xdr:rowOff>83457</xdr:rowOff>
    </xdr:to>
    <xdr:sp macro="" textlink="">
      <xdr:nvSpPr>
        <xdr:cNvPr id="198" name="楕円 197">
          <a:extLst>
            <a:ext uri="{FF2B5EF4-FFF2-40B4-BE49-F238E27FC236}">
              <a16:creationId xmlns:a16="http://schemas.microsoft.com/office/drawing/2014/main" id="{243B8060-B18A-4C0F-BD56-D7088892BB1B}"/>
            </a:ext>
          </a:extLst>
        </xdr:cNvPr>
        <xdr:cNvSpPr/>
      </xdr:nvSpPr>
      <xdr:spPr>
        <a:xfrm>
          <a:off x="965200" y="10379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32657</xdr:rowOff>
    </xdr:from>
    <xdr:to>
      <xdr:col>10</xdr:col>
      <xdr:colOff>114300</xdr:colOff>
      <xdr:row>62</xdr:row>
      <xdr:rowOff>81643</xdr:rowOff>
    </xdr:to>
    <xdr:cxnSp macro="">
      <xdr:nvCxnSpPr>
        <xdr:cNvPr id="199" name="直線コネクタ 198">
          <a:extLst>
            <a:ext uri="{FF2B5EF4-FFF2-40B4-BE49-F238E27FC236}">
              <a16:creationId xmlns:a16="http://schemas.microsoft.com/office/drawing/2014/main" id="{654442B8-BBCE-4489-9756-1DABE343FD91}"/>
            </a:ext>
          </a:extLst>
        </xdr:cNvPr>
        <xdr:cNvCxnSpPr/>
      </xdr:nvCxnSpPr>
      <xdr:spPr>
        <a:xfrm>
          <a:off x="1008380" y="10426337"/>
          <a:ext cx="78232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B0C3C70D-8D45-400F-B054-C5C1A8B40B93}"/>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D92088F5-FDC2-44E7-8D62-7152D9177305}"/>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60DDBA43-0983-41EE-BBF1-F531D9DDEA08}"/>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D544F4E8-7373-4019-A86A-F3BF88CCB65F}"/>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28864</xdr:rowOff>
    </xdr:from>
    <xdr:ext cx="405111" cy="259045"/>
    <xdr:sp macro="" textlink="">
      <xdr:nvSpPr>
        <xdr:cNvPr id="204" name="n_1mainValue【体育館・プール】&#10;有形固定資産減価償却率">
          <a:extLst>
            <a:ext uri="{FF2B5EF4-FFF2-40B4-BE49-F238E27FC236}">
              <a16:creationId xmlns:a16="http://schemas.microsoft.com/office/drawing/2014/main" id="{270AA41C-A34A-46EA-8A9B-0090F273657A}"/>
            </a:ext>
          </a:extLst>
        </xdr:cNvPr>
        <xdr:cNvSpPr txBox="1"/>
      </xdr:nvSpPr>
      <xdr:spPr>
        <a:xfrm>
          <a:off x="317056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170923</xdr:rowOff>
    </xdr:from>
    <xdr:ext cx="405111" cy="259045"/>
    <xdr:sp macro="" textlink="">
      <xdr:nvSpPr>
        <xdr:cNvPr id="205" name="n_2mainValue【体育館・プール】&#10;有形固定資産減価償却率">
          <a:extLst>
            <a:ext uri="{FF2B5EF4-FFF2-40B4-BE49-F238E27FC236}">
              <a16:creationId xmlns:a16="http://schemas.microsoft.com/office/drawing/2014/main" id="{018E0735-D5A3-4ABE-B97D-A011DA590BC4}"/>
            </a:ext>
          </a:extLst>
        </xdr:cNvPr>
        <xdr:cNvSpPr txBox="1"/>
      </xdr:nvSpPr>
      <xdr:spPr>
        <a:xfrm>
          <a:off x="2385704" y="1056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123570</xdr:rowOff>
    </xdr:from>
    <xdr:ext cx="405111" cy="259045"/>
    <xdr:sp macro="" textlink="">
      <xdr:nvSpPr>
        <xdr:cNvPr id="206" name="n_3mainValue【体育館・プール】&#10;有形固定資産減価償却率">
          <a:extLst>
            <a:ext uri="{FF2B5EF4-FFF2-40B4-BE49-F238E27FC236}">
              <a16:creationId xmlns:a16="http://schemas.microsoft.com/office/drawing/2014/main" id="{AF26CFF4-E645-4E76-9AFC-80B4BA4C5BE0}"/>
            </a:ext>
          </a:extLst>
        </xdr:cNvPr>
        <xdr:cNvSpPr txBox="1"/>
      </xdr:nvSpPr>
      <xdr:spPr>
        <a:xfrm>
          <a:off x="161100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74584</xdr:rowOff>
    </xdr:from>
    <xdr:ext cx="405111" cy="259045"/>
    <xdr:sp macro="" textlink="">
      <xdr:nvSpPr>
        <xdr:cNvPr id="207" name="n_4mainValue【体育館・プール】&#10;有形固定資産減価償却率">
          <a:extLst>
            <a:ext uri="{FF2B5EF4-FFF2-40B4-BE49-F238E27FC236}">
              <a16:creationId xmlns:a16="http://schemas.microsoft.com/office/drawing/2014/main" id="{2E24621B-0428-4DCE-86DF-D9181912E1A9}"/>
            </a:ext>
          </a:extLst>
        </xdr:cNvPr>
        <xdr:cNvSpPr txBox="1"/>
      </xdr:nvSpPr>
      <xdr:spPr>
        <a:xfrm>
          <a:off x="836304" y="104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57D1E9C-860E-4249-BEE3-7E76540D8EA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02C6F0E-9448-4AD9-AA3C-21E786F4E0B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BFDCF4D-AAAE-4784-9AEB-29069861080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504357F-EFE8-4E4B-B2C9-ECD86D7ADFB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708EF1F-4CC9-40AE-B8FC-F14E1FC969F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3A9B753-A337-45BC-A010-0F862EDBEDE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1E72EE95-FCFA-4EB5-9B39-B5098B5483F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A2B0651-39B1-4708-ADCB-135290D1EB5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8D93B6E1-DC53-4A09-B220-A194B2DCAF3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E2693DA-7C62-4C9F-AD52-A188F074A94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8C2CC84E-0EF0-470D-97E5-7498DE80F9E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67F6CC86-C105-4DB5-A6E8-73776881AE9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E5E16604-C14A-4685-AA91-7F5D786A959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A7A8B9F8-E196-4156-AEB8-5AB3B15010B3}"/>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325FA8F-86AC-453E-A60B-7A41FC80A7C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7A883EC-2D1B-473B-999F-BB8C7A14F87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10CA9BD1-4F4F-4C94-8E88-B50B235CAE2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4F43430-89FE-4059-A27F-E333748B2676}"/>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951967A7-CD7E-46F7-8128-D7FF2268880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CC3B190C-890F-4B2A-8107-4FA12713D80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F0376873-0E0A-4219-A16D-523AAA58E95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75E2EC4F-7FB8-4913-B8CA-D10B6AC86E68}"/>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02CAA40-424F-4520-B4DF-F796416D384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9C99BF5F-7513-4EB9-924D-5B06118B4219}"/>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4871A82C-AC12-4D54-B825-76587FF2ACC7}"/>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13F22CCB-DA50-41F5-B055-B731A4F5BE40}"/>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CFFE8C83-8AC1-4B4A-A73A-96489123ED96}"/>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7DE9E36-05E2-4481-A51C-B1B2F57E5343}"/>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C54E2C2C-B494-417A-B942-7358FA6A70C5}"/>
            </a:ext>
          </a:extLst>
        </xdr:cNvPr>
        <xdr:cNvSpPr txBox="1"/>
      </xdr:nvSpPr>
      <xdr:spPr>
        <a:xfrm>
          <a:off x="9258300" y="1028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30C857D6-D13D-4417-A4BB-74EC38A03F9F}"/>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A9B8BB79-94C4-433C-8168-329724F57B60}"/>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57E8D6D-2D79-4738-9859-365DD6C0E476}"/>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54EF670C-1656-40F4-9EB4-BEC041FD6252}"/>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A5E5AFB7-B2C8-481C-9C7D-D4F94FC1945F}"/>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88125D-F758-4F99-8227-AE6727914E8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08D4740-42CD-4805-BFE5-00BD55DF4F0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310696D-0C2B-4C0F-BCFB-45E5F7F5D9C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E9FC203-7833-4044-8B7E-5AACA444F64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E81E53C-4B29-4802-A603-7B66EC1C5B2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67310</xdr:rowOff>
    </xdr:from>
    <xdr:to>
      <xdr:col>55</xdr:col>
      <xdr:colOff>50800</xdr:colOff>
      <xdr:row>62</xdr:row>
      <xdr:rowOff>168910</xdr:rowOff>
    </xdr:to>
    <xdr:sp macro="" textlink="">
      <xdr:nvSpPr>
        <xdr:cNvPr id="247" name="楕円 246">
          <a:extLst>
            <a:ext uri="{FF2B5EF4-FFF2-40B4-BE49-F238E27FC236}">
              <a16:creationId xmlns:a16="http://schemas.microsoft.com/office/drawing/2014/main" id="{A8612568-B28C-4844-954E-8E326429DDC0}"/>
            </a:ext>
          </a:extLst>
        </xdr:cNvPr>
        <xdr:cNvSpPr/>
      </xdr:nvSpPr>
      <xdr:spPr>
        <a:xfrm>
          <a:off x="9192260" y="104609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45737</xdr:rowOff>
    </xdr:from>
    <xdr:ext cx="469744" cy="259045"/>
    <xdr:sp macro="" textlink="">
      <xdr:nvSpPr>
        <xdr:cNvPr id="248" name="【体育館・プール】&#10;一人当たり面積該当値テキスト">
          <a:extLst>
            <a:ext uri="{FF2B5EF4-FFF2-40B4-BE49-F238E27FC236}">
              <a16:creationId xmlns:a16="http://schemas.microsoft.com/office/drawing/2014/main" id="{98A966CD-6EE4-4EB1-B634-323340158DF7}"/>
            </a:ext>
          </a:extLst>
        </xdr:cNvPr>
        <xdr:cNvSpPr txBox="1"/>
      </xdr:nvSpPr>
      <xdr:spPr>
        <a:xfrm>
          <a:off x="9258300"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67310</xdr:rowOff>
    </xdr:from>
    <xdr:to>
      <xdr:col>50</xdr:col>
      <xdr:colOff>165100</xdr:colOff>
      <xdr:row>62</xdr:row>
      <xdr:rowOff>168910</xdr:rowOff>
    </xdr:to>
    <xdr:sp macro="" textlink="">
      <xdr:nvSpPr>
        <xdr:cNvPr id="249" name="楕円 248">
          <a:extLst>
            <a:ext uri="{FF2B5EF4-FFF2-40B4-BE49-F238E27FC236}">
              <a16:creationId xmlns:a16="http://schemas.microsoft.com/office/drawing/2014/main" id="{62FAFC34-9519-4905-B9C1-443AE3235BD4}"/>
            </a:ext>
          </a:extLst>
        </xdr:cNvPr>
        <xdr:cNvSpPr/>
      </xdr:nvSpPr>
      <xdr:spPr>
        <a:xfrm>
          <a:off x="8445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118110</xdr:rowOff>
    </xdr:from>
    <xdr:to>
      <xdr:col>55</xdr:col>
      <xdr:colOff>0</xdr:colOff>
      <xdr:row>62</xdr:row>
      <xdr:rowOff>118110</xdr:rowOff>
    </xdr:to>
    <xdr:cxnSp macro="">
      <xdr:nvCxnSpPr>
        <xdr:cNvPr id="250" name="直線コネクタ 249">
          <a:extLst>
            <a:ext uri="{FF2B5EF4-FFF2-40B4-BE49-F238E27FC236}">
              <a16:creationId xmlns:a16="http://schemas.microsoft.com/office/drawing/2014/main" id="{FB101C46-3CD0-451D-9B48-C331FFDF5B4E}"/>
            </a:ext>
          </a:extLst>
        </xdr:cNvPr>
        <xdr:cNvCxnSpPr/>
      </xdr:nvCxnSpPr>
      <xdr:spPr>
        <a:xfrm>
          <a:off x="8496300" y="105117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63500</xdr:rowOff>
    </xdr:from>
    <xdr:to>
      <xdr:col>46</xdr:col>
      <xdr:colOff>38100</xdr:colOff>
      <xdr:row>62</xdr:row>
      <xdr:rowOff>165100</xdr:rowOff>
    </xdr:to>
    <xdr:sp macro="" textlink="">
      <xdr:nvSpPr>
        <xdr:cNvPr id="251" name="楕円 250">
          <a:extLst>
            <a:ext uri="{FF2B5EF4-FFF2-40B4-BE49-F238E27FC236}">
              <a16:creationId xmlns:a16="http://schemas.microsoft.com/office/drawing/2014/main" id="{EC4E73E4-57D1-44CB-B806-6FEC67201E1F}"/>
            </a:ext>
          </a:extLst>
        </xdr:cNvPr>
        <xdr:cNvSpPr/>
      </xdr:nvSpPr>
      <xdr:spPr>
        <a:xfrm>
          <a:off x="7670800" y="10457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114300</xdr:rowOff>
    </xdr:from>
    <xdr:to>
      <xdr:col>50</xdr:col>
      <xdr:colOff>114300</xdr:colOff>
      <xdr:row>62</xdr:row>
      <xdr:rowOff>118110</xdr:rowOff>
    </xdr:to>
    <xdr:cxnSp macro="">
      <xdr:nvCxnSpPr>
        <xdr:cNvPr id="252" name="直線コネクタ 251">
          <a:extLst>
            <a:ext uri="{FF2B5EF4-FFF2-40B4-BE49-F238E27FC236}">
              <a16:creationId xmlns:a16="http://schemas.microsoft.com/office/drawing/2014/main" id="{090E3D3E-E683-4ABD-9A03-4AA1445D13D8}"/>
            </a:ext>
          </a:extLst>
        </xdr:cNvPr>
        <xdr:cNvCxnSpPr/>
      </xdr:nvCxnSpPr>
      <xdr:spPr>
        <a:xfrm>
          <a:off x="7713980" y="1050798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61595</xdr:rowOff>
    </xdr:from>
    <xdr:to>
      <xdr:col>41</xdr:col>
      <xdr:colOff>101600</xdr:colOff>
      <xdr:row>62</xdr:row>
      <xdr:rowOff>163195</xdr:rowOff>
    </xdr:to>
    <xdr:sp macro="" textlink="">
      <xdr:nvSpPr>
        <xdr:cNvPr id="253" name="楕円 252">
          <a:extLst>
            <a:ext uri="{FF2B5EF4-FFF2-40B4-BE49-F238E27FC236}">
              <a16:creationId xmlns:a16="http://schemas.microsoft.com/office/drawing/2014/main" id="{FB5DB0B4-2FE8-4172-B64E-7B278495099E}"/>
            </a:ext>
          </a:extLst>
        </xdr:cNvPr>
        <xdr:cNvSpPr/>
      </xdr:nvSpPr>
      <xdr:spPr>
        <a:xfrm>
          <a:off x="687324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112395</xdr:rowOff>
    </xdr:from>
    <xdr:to>
      <xdr:col>45</xdr:col>
      <xdr:colOff>177800</xdr:colOff>
      <xdr:row>62</xdr:row>
      <xdr:rowOff>114300</xdr:rowOff>
    </xdr:to>
    <xdr:cxnSp macro="">
      <xdr:nvCxnSpPr>
        <xdr:cNvPr id="254" name="直線コネクタ 253">
          <a:extLst>
            <a:ext uri="{FF2B5EF4-FFF2-40B4-BE49-F238E27FC236}">
              <a16:creationId xmlns:a16="http://schemas.microsoft.com/office/drawing/2014/main" id="{695F1BD5-B942-4405-839C-51D71A8A8095}"/>
            </a:ext>
          </a:extLst>
        </xdr:cNvPr>
        <xdr:cNvCxnSpPr/>
      </xdr:nvCxnSpPr>
      <xdr:spPr>
        <a:xfrm>
          <a:off x="6924040" y="1050607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59690</xdr:rowOff>
    </xdr:from>
    <xdr:to>
      <xdr:col>36</xdr:col>
      <xdr:colOff>165100</xdr:colOff>
      <xdr:row>62</xdr:row>
      <xdr:rowOff>161290</xdr:rowOff>
    </xdr:to>
    <xdr:sp macro="" textlink="">
      <xdr:nvSpPr>
        <xdr:cNvPr id="255" name="楕円 254">
          <a:extLst>
            <a:ext uri="{FF2B5EF4-FFF2-40B4-BE49-F238E27FC236}">
              <a16:creationId xmlns:a16="http://schemas.microsoft.com/office/drawing/2014/main" id="{A824FD4D-B7F7-44B0-8D40-6475B416F1D7}"/>
            </a:ext>
          </a:extLst>
        </xdr:cNvPr>
        <xdr:cNvSpPr/>
      </xdr:nvSpPr>
      <xdr:spPr>
        <a:xfrm>
          <a:off x="609854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110490</xdr:rowOff>
    </xdr:from>
    <xdr:to>
      <xdr:col>41</xdr:col>
      <xdr:colOff>50800</xdr:colOff>
      <xdr:row>62</xdr:row>
      <xdr:rowOff>112395</xdr:rowOff>
    </xdr:to>
    <xdr:cxnSp macro="">
      <xdr:nvCxnSpPr>
        <xdr:cNvPr id="256" name="直線コネクタ 255">
          <a:extLst>
            <a:ext uri="{FF2B5EF4-FFF2-40B4-BE49-F238E27FC236}">
              <a16:creationId xmlns:a16="http://schemas.microsoft.com/office/drawing/2014/main" id="{F83D67FE-1F9D-4836-91C3-C0F14A7DDB7C}"/>
            </a:ext>
          </a:extLst>
        </xdr:cNvPr>
        <xdr:cNvCxnSpPr/>
      </xdr:nvCxnSpPr>
      <xdr:spPr>
        <a:xfrm>
          <a:off x="6149340" y="1050417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F92F6AD6-3B3E-4F39-B723-A8D1BA009E38}"/>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9F9EA7CF-1FB6-4922-8AE5-58750EA19E17}"/>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26AB7BE9-3ED5-4B2B-BF49-7CD661750AD9}"/>
            </a:ext>
          </a:extLst>
        </xdr:cNvPr>
        <xdr:cNvSpPr txBox="1"/>
      </xdr:nvSpPr>
      <xdr:spPr>
        <a:xfrm>
          <a:off x="67120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6DE25793-D7EA-48FC-A1D6-F85D64065007}"/>
            </a:ext>
          </a:extLst>
        </xdr:cNvPr>
        <xdr:cNvSpPr txBox="1"/>
      </xdr:nvSpPr>
      <xdr:spPr>
        <a:xfrm>
          <a:off x="59373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160037</xdr:rowOff>
    </xdr:from>
    <xdr:ext cx="469744" cy="259045"/>
    <xdr:sp macro="" textlink="">
      <xdr:nvSpPr>
        <xdr:cNvPr id="261" name="n_1mainValue【体育館・プール】&#10;一人当たり面積">
          <a:extLst>
            <a:ext uri="{FF2B5EF4-FFF2-40B4-BE49-F238E27FC236}">
              <a16:creationId xmlns:a16="http://schemas.microsoft.com/office/drawing/2014/main" id="{E779EF5D-6078-47C6-9652-89E1C8A7D946}"/>
            </a:ext>
          </a:extLst>
        </xdr:cNvPr>
        <xdr:cNvSpPr txBox="1"/>
      </xdr:nvSpPr>
      <xdr:spPr>
        <a:xfrm>
          <a:off x="8271587" y="105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156227</xdr:rowOff>
    </xdr:from>
    <xdr:ext cx="469744" cy="259045"/>
    <xdr:sp macro="" textlink="">
      <xdr:nvSpPr>
        <xdr:cNvPr id="262" name="n_2mainValue【体育館・プール】&#10;一人当たり面積">
          <a:extLst>
            <a:ext uri="{FF2B5EF4-FFF2-40B4-BE49-F238E27FC236}">
              <a16:creationId xmlns:a16="http://schemas.microsoft.com/office/drawing/2014/main" id="{D3E6A7A6-C3F1-4640-B914-CA6F9363C9EA}"/>
            </a:ext>
          </a:extLst>
        </xdr:cNvPr>
        <xdr:cNvSpPr txBox="1"/>
      </xdr:nvSpPr>
      <xdr:spPr>
        <a:xfrm>
          <a:off x="750958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154322</xdr:rowOff>
    </xdr:from>
    <xdr:ext cx="469744" cy="259045"/>
    <xdr:sp macro="" textlink="">
      <xdr:nvSpPr>
        <xdr:cNvPr id="263" name="n_3mainValue【体育館・プール】&#10;一人当たり面積">
          <a:extLst>
            <a:ext uri="{FF2B5EF4-FFF2-40B4-BE49-F238E27FC236}">
              <a16:creationId xmlns:a16="http://schemas.microsoft.com/office/drawing/2014/main" id="{D8783E28-FF89-46EE-B242-690C80476D23}"/>
            </a:ext>
          </a:extLst>
        </xdr:cNvPr>
        <xdr:cNvSpPr txBox="1"/>
      </xdr:nvSpPr>
      <xdr:spPr>
        <a:xfrm>
          <a:off x="6712027" y="10548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152417</xdr:rowOff>
    </xdr:from>
    <xdr:ext cx="469744" cy="259045"/>
    <xdr:sp macro="" textlink="">
      <xdr:nvSpPr>
        <xdr:cNvPr id="264" name="n_4mainValue【体育館・プール】&#10;一人当たり面積">
          <a:extLst>
            <a:ext uri="{FF2B5EF4-FFF2-40B4-BE49-F238E27FC236}">
              <a16:creationId xmlns:a16="http://schemas.microsoft.com/office/drawing/2014/main" id="{34CF80B7-A03D-47E9-8573-899AA80637AB}"/>
            </a:ext>
          </a:extLst>
        </xdr:cNvPr>
        <xdr:cNvSpPr txBox="1"/>
      </xdr:nvSpPr>
      <xdr:spPr>
        <a:xfrm>
          <a:off x="5937327" y="1054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708289C-2381-48DF-925A-817E71E5440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06062BF-F760-43B6-B87A-3ECC554258C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7A650BC-FE0F-4E34-8130-9D73CE1337C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EA82B018-7BBE-489C-8E65-B1C341D2461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97204F9-1F06-406C-8B8B-F8952845A33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6DA1D9B-A9D2-49D6-B12D-3F73FDD7B5E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B552EDA1-4EAD-479E-AFAC-445DBA745FE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D75D5BD-DAD6-474C-BA77-53E2A25E89B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77A3ED1E-8CF8-449A-A500-493A6E64EBE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C18DE5D-6949-4AC3-B9FC-EE0AD9175E3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F8CB9F73-469B-42ED-B6EB-E77D3616DFC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5637FAB3-E847-4BA9-8660-4F7C694AD7B1}"/>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AE2099A9-EC6A-405D-AEC3-CC6BD108CC3B}"/>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D1B5DC46-E819-494C-8433-CA02F6B2E8F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4FC00F7E-B41B-49B9-9AFD-2637509D68F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1A19640-7B53-43B8-950E-FAF0F86E62F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E777C4D6-88E0-4E10-B950-83977516E89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C8331FC9-6626-4DC6-AD18-7CD721F9B17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7DEDD52C-F405-4B44-9B93-94505383CAA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CE6ABD40-37C4-45F4-BB10-65FDB654A003}"/>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7EC78BA2-F5BC-4C58-BF12-1AB10DA34EF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8C7C001-CDDB-44B7-A5FC-49ED8F007AA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691EA24A-C050-4A0A-AD85-3499C5B64BF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5A18778B-7F3D-4D5E-8D09-37DA364230B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A99617CE-5318-4640-A5F2-BE913CDD471F}"/>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E3F79F1-D0B9-483A-8ED7-5E5DB3A89408}"/>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F414CB19-87C0-4F34-BD88-DD6B37845F83}"/>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4BF302A2-3005-4FAD-A250-C612929B3354}"/>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9F0FA990-78DE-4D1E-B309-879A77D5D2EA}"/>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8F30768-9680-455E-81A6-D3B87EDB60F7}"/>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F069A4FA-18BA-4189-AB1D-00EB0E1468AD}"/>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E735A409-8C9D-41AF-AB50-520185AAE611}"/>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305477EE-0DF6-498C-8BCE-96389DB446AA}"/>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81A44139-9F88-4689-A1AB-4E6B1B36FA4F}"/>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CB6027A5-B4BB-428D-B848-646F763210A7}"/>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A00502E-C294-4BE0-9BD6-1162509C108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76D5574-0AA9-4526-A4C3-43FC3D7B4A0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A849A2-481D-4C1E-95B3-F34F5D72D50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B9451F6-35AE-46BC-AC87-B7CC38CE2C7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9A924B-ED11-4266-BB8E-701F5355DB8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50164</xdr:rowOff>
    </xdr:from>
    <xdr:to>
      <xdr:col>24</xdr:col>
      <xdr:colOff>114300</xdr:colOff>
      <xdr:row>82</xdr:row>
      <xdr:rowOff>151764</xdr:rowOff>
    </xdr:to>
    <xdr:sp macro="" textlink="">
      <xdr:nvSpPr>
        <xdr:cNvPr id="305" name="楕円 304">
          <a:extLst>
            <a:ext uri="{FF2B5EF4-FFF2-40B4-BE49-F238E27FC236}">
              <a16:creationId xmlns:a16="http://schemas.microsoft.com/office/drawing/2014/main" id="{84A48600-D358-4A42-AAC9-1D8EDAD23552}"/>
            </a:ext>
          </a:extLst>
        </xdr:cNvPr>
        <xdr:cNvSpPr/>
      </xdr:nvSpPr>
      <xdr:spPr>
        <a:xfrm>
          <a:off x="4036060" y="13796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73041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2453B68F-BC81-443D-8862-7BAAEB0268D2}"/>
            </a:ext>
          </a:extLst>
        </xdr:cNvPr>
        <xdr:cNvSpPr txBox="1"/>
      </xdr:nvSpPr>
      <xdr:spPr>
        <a:xfrm>
          <a:off x="4124960" y="136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25400</xdr:rowOff>
    </xdr:from>
    <xdr:to>
      <xdr:col>20</xdr:col>
      <xdr:colOff>38100</xdr:colOff>
      <xdr:row>82</xdr:row>
      <xdr:rowOff>127000</xdr:rowOff>
    </xdr:to>
    <xdr:sp macro="" textlink="">
      <xdr:nvSpPr>
        <xdr:cNvPr id="307" name="楕円 306">
          <a:extLst>
            <a:ext uri="{FF2B5EF4-FFF2-40B4-BE49-F238E27FC236}">
              <a16:creationId xmlns:a16="http://schemas.microsoft.com/office/drawing/2014/main" id="{8DCBC29A-7032-462E-AAC1-BA4D00FF6B7C}"/>
            </a:ext>
          </a:extLst>
        </xdr:cNvPr>
        <xdr:cNvSpPr/>
      </xdr:nvSpPr>
      <xdr:spPr>
        <a:xfrm>
          <a:off x="3312160" y="13771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76200</xdr:rowOff>
    </xdr:from>
    <xdr:to>
      <xdr:col>24</xdr:col>
      <xdr:colOff>63500</xdr:colOff>
      <xdr:row>82</xdr:row>
      <xdr:rowOff>100964</xdr:rowOff>
    </xdr:to>
    <xdr:cxnSp macro="">
      <xdr:nvCxnSpPr>
        <xdr:cNvPr id="308" name="直線コネクタ 307">
          <a:extLst>
            <a:ext uri="{FF2B5EF4-FFF2-40B4-BE49-F238E27FC236}">
              <a16:creationId xmlns:a16="http://schemas.microsoft.com/office/drawing/2014/main" id="{FDED23F4-86BC-4A48-94C1-9C691878B4BD}"/>
            </a:ext>
          </a:extLst>
        </xdr:cNvPr>
        <xdr:cNvCxnSpPr/>
      </xdr:nvCxnSpPr>
      <xdr:spPr>
        <a:xfrm>
          <a:off x="3355340" y="13822680"/>
          <a:ext cx="73152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53975</xdr:rowOff>
    </xdr:from>
    <xdr:to>
      <xdr:col>15</xdr:col>
      <xdr:colOff>101600</xdr:colOff>
      <xdr:row>83</xdr:row>
      <xdr:rowOff>155575</xdr:rowOff>
    </xdr:to>
    <xdr:sp macro="" textlink="">
      <xdr:nvSpPr>
        <xdr:cNvPr id="309" name="楕円 308">
          <a:extLst>
            <a:ext uri="{FF2B5EF4-FFF2-40B4-BE49-F238E27FC236}">
              <a16:creationId xmlns:a16="http://schemas.microsoft.com/office/drawing/2014/main" id="{F8321BBC-6304-4ACD-857D-AD3C5FC2B4D2}"/>
            </a:ext>
          </a:extLst>
        </xdr:cNvPr>
        <xdr:cNvSpPr/>
      </xdr:nvSpPr>
      <xdr:spPr>
        <a:xfrm>
          <a:off x="25146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83</xdr:row>
      <xdr:rowOff>104775</xdr:rowOff>
    </xdr:to>
    <xdr:cxnSp macro="">
      <xdr:nvCxnSpPr>
        <xdr:cNvPr id="310" name="直線コネクタ 309">
          <a:extLst>
            <a:ext uri="{FF2B5EF4-FFF2-40B4-BE49-F238E27FC236}">
              <a16:creationId xmlns:a16="http://schemas.microsoft.com/office/drawing/2014/main" id="{98C8591E-65DD-4EEB-9BA4-811EF511313B}"/>
            </a:ext>
          </a:extLst>
        </xdr:cNvPr>
        <xdr:cNvCxnSpPr/>
      </xdr:nvCxnSpPr>
      <xdr:spPr>
        <a:xfrm flipV="1">
          <a:off x="2565400" y="13822680"/>
          <a:ext cx="78994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8255</xdr:rowOff>
    </xdr:from>
    <xdr:to>
      <xdr:col>10</xdr:col>
      <xdr:colOff>165100</xdr:colOff>
      <xdr:row>83</xdr:row>
      <xdr:rowOff>109855</xdr:rowOff>
    </xdr:to>
    <xdr:sp macro="" textlink="">
      <xdr:nvSpPr>
        <xdr:cNvPr id="311" name="楕円 310">
          <a:extLst>
            <a:ext uri="{FF2B5EF4-FFF2-40B4-BE49-F238E27FC236}">
              <a16:creationId xmlns:a16="http://schemas.microsoft.com/office/drawing/2014/main" id="{F8555F9E-F773-4DCF-BC22-6231D6EF726B}"/>
            </a:ext>
          </a:extLst>
        </xdr:cNvPr>
        <xdr:cNvSpPr/>
      </xdr:nvSpPr>
      <xdr:spPr>
        <a:xfrm>
          <a:off x="17399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59055</xdr:rowOff>
    </xdr:from>
    <xdr:to>
      <xdr:col>15</xdr:col>
      <xdr:colOff>50800</xdr:colOff>
      <xdr:row>83</xdr:row>
      <xdr:rowOff>104775</xdr:rowOff>
    </xdr:to>
    <xdr:cxnSp macro="">
      <xdr:nvCxnSpPr>
        <xdr:cNvPr id="312" name="直線コネクタ 311">
          <a:extLst>
            <a:ext uri="{FF2B5EF4-FFF2-40B4-BE49-F238E27FC236}">
              <a16:creationId xmlns:a16="http://schemas.microsoft.com/office/drawing/2014/main" id="{437EC1B8-D1A5-49AE-9A44-C84D9C9F2951}"/>
            </a:ext>
          </a:extLst>
        </xdr:cNvPr>
        <xdr:cNvCxnSpPr/>
      </xdr:nvCxnSpPr>
      <xdr:spPr>
        <a:xfrm>
          <a:off x="1790700" y="13973175"/>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133986</xdr:rowOff>
    </xdr:from>
    <xdr:to>
      <xdr:col>6</xdr:col>
      <xdr:colOff>38100</xdr:colOff>
      <xdr:row>83</xdr:row>
      <xdr:rowOff>64136</xdr:rowOff>
    </xdr:to>
    <xdr:sp macro="" textlink="">
      <xdr:nvSpPr>
        <xdr:cNvPr id="313" name="楕円 312">
          <a:extLst>
            <a:ext uri="{FF2B5EF4-FFF2-40B4-BE49-F238E27FC236}">
              <a16:creationId xmlns:a16="http://schemas.microsoft.com/office/drawing/2014/main" id="{0EC8C42C-E6CB-424B-BCA0-2C641FEF6518}"/>
            </a:ext>
          </a:extLst>
        </xdr:cNvPr>
        <xdr:cNvSpPr/>
      </xdr:nvSpPr>
      <xdr:spPr>
        <a:xfrm>
          <a:off x="965200" y="13880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13336</xdr:rowOff>
    </xdr:from>
    <xdr:to>
      <xdr:col>10</xdr:col>
      <xdr:colOff>114300</xdr:colOff>
      <xdr:row>83</xdr:row>
      <xdr:rowOff>59055</xdr:rowOff>
    </xdr:to>
    <xdr:cxnSp macro="">
      <xdr:nvCxnSpPr>
        <xdr:cNvPr id="314" name="直線コネクタ 313">
          <a:extLst>
            <a:ext uri="{FF2B5EF4-FFF2-40B4-BE49-F238E27FC236}">
              <a16:creationId xmlns:a16="http://schemas.microsoft.com/office/drawing/2014/main" id="{F83D3DDD-EBCC-453A-8DA8-D6BE74E325C5}"/>
            </a:ext>
          </a:extLst>
        </xdr:cNvPr>
        <xdr:cNvCxnSpPr/>
      </xdr:nvCxnSpPr>
      <xdr:spPr>
        <a:xfrm>
          <a:off x="1008380" y="13927456"/>
          <a:ext cx="78232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FF5BA4F9-1F8B-4CAA-8F63-133774BB15CF}"/>
            </a:ext>
          </a:extLst>
        </xdr:cNvPr>
        <xdr:cNvSpPr txBox="1"/>
      </xdr:nvSpPr>
      <xdr:spPr>
        <a:xfrm>
          <a:off x="317056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A43D92D4-FA6A-40C6-99B1-4490C754B878}"/>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57D62592-F1D2-410B-BFEB-36AF4D94D499}"/>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2AD5F80C-B5E6-4B09-8630-44F0BD9C3136}"/>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143527</xdr:rowOff>
    </xdr:from>
    <xdr:ext cx="405111" cy="259045"/>
    <xdr:sp macro="" textlink="">
      <xdr:nvSpPr>
        <xdr:cNvPr id="319" name="n_1mainValue【福祉施設】&#10;有形固定資産減価償却率">
          <a:extLst>
            <a:ext uri="{FF2B5EF4-FFF2-40B4-BE49-F238E27FC236}">
              <a16:creationId xmlns:a16="http://schemas.microsoft.com/office/drawing/2014/main" id="{7357BE4E-A4DF-4129-859B-79C3C3785BDA}"/>
            </a:ext>
          </a:extLst>
        </xdr:cNvPr>
        <xdr:cNvSpPr txBox="1"/>
      </xdr:nvSpPr>
      <xdr:spPr>
        <a:xfrm>
          <a:off x="317056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146702</xdr:rowOff>
    </xdr:from>
    <xdr:ext cx="405111" cy="259045"/>
    <xdr:sp macro="" textlink="">
      <xdr:nvSpPr>
        <xdr:cNvPr id="320" name="n_2mainValue【福祉施設】&#10;有形固定資産減価償却率">
          <a:extLst>
            <a:ext uri="{FF2B5EF4-FFF2-40B4-BE49-F238E27FC236}">
              <a16:creationId xmlns:a16="http://schemas.microsoft.com/office/drawing/2014/main" id="{D5802CC3-C6CE-4962-AF60-1ED1F09FD3D7}"/>
            </a:ext>
          </a:extLst>
        </xdr:cNvPr>
        <xdr:cNvSpPr txBox="1"/>
      </xdr:nvSpPr>
      <xdr:spPr>
        <a:xfrm>
          <a:off x="238570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100982</xdr:rowOff>
    </xdr:from>
    <xdr:ext cx="405111" cy="259045"/>
    <xdr:sp macro="" textlink="">
      <xdr:nvSpPr>
        <xdr:cNvPr id="321" name="n_3mainValue【福祉施設】&#10;有形固定資産減価償却率">
          <a:extLst>
            <a:ext uri="{FF2B5EF4-FFF2-40B4-BE49-F238E27FC236}">
              <a16:creationId xmlns:a16="http://schemas.microsoft.com/office/drawing/2014/main" id="{0A2131D1-6171-4FC9-94A7-7C2D7FA411FC}"/>
            </a:ext>
          </a:extLst>
        </xdr:cNvPr>
        <xdr:cNvSpPr txBox="1"/>
      </xdr:nvSpPr>
      <xdr:spPr>
        <a:xfrm>
          <a:off x="161100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55263</xdr:rowOff>
    </xdr:from>
    <xdr:ext cx="405111" cy="259045"/>
    <xdr:sp macro="" textlink="">
      <xdr:nvSpPr>
        <xdr:cNvPr id="322" name="n_4mainValue【福祉施設】&#10;有形固定資産減価償却率">
          <a:extLst>
            <a:ext uri="{FF2B5EF4-FFF2-40B4-BE49-F238E27FC236}">
              <a16:creationId xmlns:a16="http://schemas.microsoft.com/office/drawing/2014/main" id="{FA18B136-AB4B-4F1F-BB1B-CDC60E43F48E}"/>
            </a:ext>
          </a:extLst>
        </xdr:cNvPr>
        <xdr:cNvSpPr txBox="1"/>
      </xdr:nvSpPr>
      <xdr:spPr>
        <a:xfrm>
          <a:off x="83630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CFC794FB-BE7E-4026-A24F-93C4BE36EB0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E060B8D5-9F07-4C0C-B7C1-D284F367009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0E2A90A-C0EC-4D24-B70C-F8E84705578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DC6BA01D-ADFF-436B-AAD1-8CDCDD854AD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E1A85C4-AC38-41BF-A0F0-F8A5E34F2F8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F514260-0090-4924-A7E2-43CD3238547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2F20E20-0C97-4F66-849A-5D8A0C9F04D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9329543-E3F9-4CF0-A61A-599ED8E0E6C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101248C-5685-4ED0-9C68-C60297B035D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3218F5D-1301-4080-9862-AC02A2E5F51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14BB5828-4976-4926-A63D-015C85739A34}"/>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17DD7A9A-2C27-48F2-8AE4-146E42228D6C}"/>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50D4005-890D-4474-9075-99866FAEF66C}"/>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0C73000E-FED7-4126-909F-60FD87C511BE}"/>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7DB3CB8E-BACC-4062-A926-9AD63F16D36D}"/>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3F33CF4-12CA-44F0-84B6-2793AF26269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77DE5B2-B75A-4274-A191-785D089D5664}"/>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294BE4CD-CA9A-4A25-B360-805F626B2F6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63569BF-8E52-494D-9F70-219E257521B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D21D2D4C-AB30-440D-A866-509506BA0F4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FDD0BA4-F40A-4705-B867-E23C36F6D39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EDBFA6EA-FCC7-4BFC-99BF-9B0AD80BDAA6}"/>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ED78E53B-2491-4216-B3CD-733F3DFAFE87}"/>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1DDE2518-D1C7-4C39-82BF-851DC22FB087}"/>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A6AB5EA5-84D7-41B1-B7AB-BBB76BDDC1F7}"/>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EA0B65BD-4D69-4514-A02A-A20F57BE8BA4}"/>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9A347C0F-BE4B-458F-AE5F-82244BC5B67F}"/>
            </a:ext>
          </a:extLst>
        </xdr:cNvPr>
        <xdr:cNvSpPr txBox="1"/>
      </xdr:nvSpPr>
      <xdr:spPr>
        <a:xfrm>
          <a:off x="9258300" y="13882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D1E94177-E21D-4CB4-A6D1-1F6BA8F0162A}"/>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CCC21F2B-8AE4-41B4-BBB3-E030655D7FAC}"/>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E0288686-927A-4D08-8387-3A34403516EA}"/>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A0DBBA39-6BEF-4BD2-A6C4-49C5D52E9F74}"/>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2F0791A8-FE7B-46B3-AE4A-EDB529BF39ED}"/>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61EC2C3-9CEF-4E00-84C8-A1C6586A8D7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290A1D5-46C6-439E-99FE-FAED731F46C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017EB2E-3566-4BA2-93FA-42BE70A231D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BBDEE2-BD65-4347-A984-CD3D8645755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7C13260-57F3-4BE9-9CB1-C5EF5C9B354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60" name="楕円 359">
          <a:extLst>
            <a:ext uri="{FF2B5EF4-FFF2-40B4-BE49-F238E27FC236}">
              <a16:creationId xmlns:a16="http://schemas.microsoft.com/office/drawing/2014/main" id="{47604B8C-466B-4030-9C9C-73D29CE8A52E}"/>
            </a:ext>
          </a:extLst>
        </xdr:cNvPr>
        <xdr:cNvSpPr/>
      </xdr:nvSpPr>
      <xdr:spPr>
        <a:xfrm>
          <a:off x="9192260" y="140964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164609</xdr:rowOff>
    </xdr:from>
    <xdr:ext cx="469744" cy="259045"/>
    <xdr:sp macro="" textlink="">
      <xdr:nvSpPr>
        <xdr:cNvPr id="361" name="【福祉施設】&#10;一人当たり面積該当値テキスト">
          <a:extLst>
            <a:ext uri="{FF2B5EF4-FFF2-40B4-BE49-F238E27FC236}">
              <a16:creationId xmlns:a16="http://schemas.microsoft.com/office/drawing/2014/main" id="{222B9987-544A-483D-B7D9-E2CF35B8DBCE}"/>
            </a:ext>
          </a:extLst>
        </xdr:cNvPr>
        <xdr:cNvSpPr txBox="1"/>
      </xdr:nvSpPr>
      <xdr:spPr>
        <a:xfrm>
          <a:off x="9258300"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14732</xdr:rowOff>
    </xdr:from>
    <xdr:to>
      <xdr:col>50</xdr:col>
      <xdr:colOff>165100</xdr:colOff>
      <xdr:row>84</xdr:row>
      <xdr:rowOff>116332</xdr:rowOff>
    </xdr:to>
    <xdr:sp macro="" textlink="">
      <xdr:nvSpPr>
        <xdr:cNvPr id="362" name="楕円 361">
          <a:extLst>
            <a:ext uri="{FF2B5EF4-FFF2-40B4-BE49-F238E27FC236}">
              <a16:creationId xmlns:a16="http://schemas.microsoft.com/office/drawing/2014/main" id="{276778D2-80AE-4BC2-8540-BCC300FA01FB}"/>
            </a:ext>
          </a:extLst>
        </xdr:cNvPr>
        <xdr:cNvSpPr/>
      </xdr:nvSpPr>
      <xdr:spPr>
        <a:xfrm>
          <a:off x="844550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65532</xdr:rowOff>
    </xdr:from>
    <xdr:to>
      <xdr:col>55</xdr:col>
      <xdr:colOff>0</xdr:colOff>
      <xdr:row>84</xdr:row>
      <xdr:rowOff>65532</xdr:rowOff>
    </xdr:to>
    <xdr:cxnSp macro="">
      <xdr:nvCxnSpPr>
        <xdr:cNvPr id="363" name="直線コネクタ 362">
          <a:extLst>
            <a:ext uri="{FF2B5EF4-FFF2-40B4-BE49-F238E27FC236}">
              <a16:creationId xmlns:a16="http://schemas.microsoft.com/office/drawing/2014/main" id="{1031D9AA-73D5-4EB5-9CDD-4AD725B72A1F}"/>
            </a:ext>
          </a:extLst>
        </xdr:cNvPr>
        <xdr:cNvCxnSpPr/>
      </xdr:nvCxnSpPr>
      <xdr:spPr>
        <a:xfrm>
          <a:off x="8496300" y="1414729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64" name="楕円 363">
          <a:extLst>
            <a:ext uri="{FF2B5EF4-FFF2-40B4-BE49-F238E27FC236}">
              <a16:creationId xmlns:a16="http://schemas.microsoft.com/office/drawing/2014/main" id="{5807348B-9422-4CA2-AE20-4279B223FC0A}"/>
            </a:ext>
          </a:extLst>
        </xdr:cNvPr>
        <xdr:cNvSpPr/>
      </xdr:nvSpPr>
      <xdr:spPr>
        <a:xfrm>
          <a:off x="7670800" y="14114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65532</xdr:rowOff>
    </xdr:from>
    <xdr:to>
      <xdr:col>50</xdr:col>
      <xdr:colOff>114300</xdr:colOff>
      <xdr:row>84</xdr:row>
      <xdr:rowOff>83820</xdr:rowOff>
    </xdr:to>
    <xdr:cxnSp macro="">
      <xdr:nvCxnSpPr>
        <xdr:cNvPr id="365" name="直線コネクタ 364">
          <a:extLst>
            <a:ext uri="{FF2B5EF4-FFF2-40B4-BE49-F238E27FC236}">
              <a16:creationId xmlns:a16="http://schemas.microsoft.com/office/drawing/2014/main" id="{B23005E6-C575-4C17-A775-B974A5D7F77F}"/>
            </a:ext>
          </a:extLst>
        </xdr:cNvPr>
        <xdr:cNvCxnSpPr/>
      </xdr:nvCxnSpPr>
      <xdr:spPr>
        <a:xfrm flipV="1">
          <a:off x="7713980" y="14147292"/>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33020</xdr:rowOff>
    </xdr:from>
    <xdr:to>
      <xdr:col>41</xdr:col>
      <xdr:colOff>101600</xdr:colOff>
      <xdr:row>84</xdr:row>
      <xdr:rowOff>134620</xdr:rowOff>
    </xdr:to>
    <xdr:sp macro="" textlink="">
      <xdr:nvSpPr>
        <xdr:cNvPr id="366" name="楕円 365">
          <a:extLst>
            <a:ext uri="{FF2B5EF4-FFF2-40B4-BE49-F238E27FC236}">
              <a16:creationId xmlns:a16="http://schemas.microsoft.com/office/drawing/2014/main" id="{B673ADE9-3952-4320-A96C-A61927042478}"/>
            </a:ext>
          </a:extLst>
        </xdr:cNvPr>
        <xdr:cNvSpPr/>
      </xdr:nvSpPr>
      <xdr:spPr>
        <a:xfrm>
          <a:off x="687324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83820</xdr:rowOff>
    </xdr:from>
    <xdr:to>
      <xdr:col>45</xdr:col>
      <xdr:colOff>177800</xdr:colOff>
      <xdr:row>84</xdr:row>
      <xdr:rowOff>83820</xdr:rowOff>
    </xdr:to>
    <xdr:cxnSp macro="">
      <xdr:nvCxnSpPr>
        <xdr:cNvPr id="367" name="直線コネクタ 366">
          <a:extLst>
            <a:ext uri="{FF2B5EF4-FFF2-40B4-BE49-F238E27FC236}">
              <a16:creationId xmlns:a16="http://schemas.microsoft.com/office/drawing/2014/main" id="{BD16E2F1-B356-4651-9E01-C0C91C7B3124}"/>
            </a:ext>
          </a:extLst>
        </xdr:cNvPr>
        <xdr:cNvCxnSpPr/>
      </xdr:nvCxnSpPr>
      <xdr:spPr>
        <a:xfrm>
          <a:off x="6924040" y="141655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28448</xdr:rowOff>
    </xdr:from>
    <xdr:to>
      <xdr:col>36</xdr:col>
      <xdr:colOff>165100</xdr:colOff>
      <xdr:row>84</xdr:row>
      <xdr:rowOff>130048</xdr:rowOff>
    </xdr:to>
    <xdr:sp macro="" textlink="">
      <xdr:nvSpPr>
        <xdr:cNvPr id="368" name="楕円 367">
          <a:extLst>
            <a:ext uri="{FF2B5EF4-FFF2-40B4-BE49-F238E27FC236}">
              <a16:creationId xmlns:a16="http://schemas.microsoft.com/office/drawing/2014/main" id="{53B65D8D-812A-4229-A9BC-0C837F9D5A7F}"/>
            </a:ext>
          </a:extLst>
        </xdr:cNvPr>
        <xdr:cNvSpPr/>
      </xdr:nvSpPr>
      <xdr:spPr>
        <a:xfrm>
          <a:off x="6098540" y="1411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79248</xdr:rowOff>
    </xdr:from>
    <xdr:to>
      <xdr:col>41</xdr:col>
      <xdr:colOff>50800</xdr:colOff>
      <xdr:row>84</xdr:row>
      <xdr:rowOff>83820</xdr:rowOff>
    </xdr:to>
    <xdr:cxnSp macro="">
      <xdr:nvCxnSpPr>
        <xdr:cNvPr id="369" name="直線コネクタ 368">
          <a:extLst>
            <a:ext uri="{FF2B5EF4-FFF2-40B4-BE49-F238E27FC236}">
              <a16:creationId xmlns:a16="http://schemas.microsoft.com/office/drawing/2014/main" id="{0D367B9B-6FAC-4729-98B0-6D2BF4C95B1C}"/>
            </a:ext>
          </a:extLst>
        </xdr:cNvPr>
        <xdr:cNvCxnSpPr/>
      </xdr:nvCxnSpPr>
      <xdr:spPr>
        <a:xfrm>
          <a:off x="6149340" y="1416100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E5F9416A-077E-4027-AD23-707B2710F0FB}"/>
            </a:ext>
          </a:extLst>
        </xdr:cNvPr>
        <xdr:cNvSpPr txBox="1"/>
      </xdr:nvSpPr>
      <xdr:spPr>
        <a:xfrm>
          <a:off x="8271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25587450-EF1D-4E7C-AD35-9F3401EF2254}"/>
            </a:ext>
          </a:extLst>
        </xdr:cNvPr>
        <xdr:cNvSpPr txBox="1"/>
      </xdr:nvSpPr>
      <xdr:spPr>
        <a:xfrm>
          <a:off x="750958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CE9F51F7-20FC-42AD-BD61-087A3793F6FE}"/>
            </a:ext>
          </a:extLst>
        </xdr:cNvPr>
        <xdr:cNvSpPr txBox="1"/>
      </xdr:nvSpPr>
      <xdr:spPr>
        <a:xfrm>
          <a:off x="67120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729EC2FD-DE62-444D-A964-4F501C257D00}"/>
            </a:ext>
          </a:extLst>
        </xdr:cNvPr>
        <xdr:cNvSpPr txBox="1"/>
      </xdr:nvSpPr>
      <xdr:spPr>
        <a:xfrm>
          <a:off x="593732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107459</xdr:rowOff>
    </xdr:from>
    <xdr:ext cx="469744" cy="259045"/>
    <xdr:sp macro="" textlink="">
      <xdr:nvSpPr>
        <xdr:cNvPr id="374" name="n_1mainValue【福祉施設】&#10;一人当たり面積">
          <a:extLst>
            <a:ext uri="{FF2B5EF4-FFF2-40B4-BE49-F238E27FC236}">
              <a16:creationId xmlns:a16="http://schemas.microsoft.com/office/drawing/2014/main" id="{98933862-991E-43F4-A0FF-29D9999A2057}"/>
            </a:ext>
          </a:extLst>
        </xdr:cNvPr>
        <xdr:cNvSpPr txBox="1"/>
      </xdr:nvSpPr>
      <xdr:spPr>
        <a:xfrm>
          <a:off x="827158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125747</xdr:rowOff>
    </xdr:from>
    <xdr:ext cx="469744" cy="259045"/>
    <xdr:sp macro="" textlink="">
      <xdr:nvSpPr>
        <xdr:cNvPr id="375" name="n_2mainValue【福祉施設】&#10;一人当たり面積">
          <a:extLst>
            <a:ext uri="{FF2B5EF4-FFF2-40B4-BE49-F238E27FC236}">
              <a16:creationId xmlns:a16="http://schemas.microsoft.com/office/drawing/2014/main" id="{1753FEFA-CEE6-4ED9-9BE0-F1FCB209BBDE}"/>
            </a:ext>
          </a:extLst>
        </xdr:cNvPr>
        <xdr:cNvSpPr txBox="1"/>
      </xdr:nvSpPr>
      <xdr:spPr>
        <a:xfrm>
          <a:off x="750958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125747</xdr:rowOff>
    </xdr:from>
    <xdr:ext cx="469744" cy="259045"/>
    <xdr:sp macro="" textlink="">
      <xdr:nvSpPr>
        <xdr:cNvPr id="376" name="n_3mainValue【福祉施設】&#10;一人当たり面積">
          <a:extLst>
            <a:ext uri="{FF2B5EF4-FFF2-40B4-BE49-F238E27FC236}">
              <a16:creationId xmlns:a16="http://schemas.microsoft.com/office/drawing/2014/main" id="{F523B318-01A7-485F-A06A-49E033FDD61E}"/>
            </a:ext>
          </a:extLst>
        </xdr:cNvPr>
        <xdr:cNvSpPr txBox="1"/>
      </xdr:nvSpPr>
      <xdr:spPr>
        <a:xfrm>
          <a:off x="67120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121175</xdr:rowOff>
    </xdr:from>
    <xdr:ext cx="469744" cy="259045"/>
    <xdr:sp macro="" textlink="">
      <xdr:nvSpPr>
        <xdr:cNvPr id="377" name="n_4mainValue【福祉施設】&#10;一人当たり面積">
          <a:extLst>
            <a:ext uri="{FF2B5EF4-FFF2-40B4-BE49-F238E27FC236}">
              <a16:creationId xmlns:a16="http://schemas.microsoft.com/office/drawing/2014/main" id="{79172BC3-08D1-46BA-8A38-09DC98060892}"/>
            </a:ext>
          </a:extLst>
        </xdr:cNvPr>
        <xdr:cNvSpPr txBox="1"/>
      </xdr:nvSpPr>
      <xdr:spPr>
        <a:xfrm>
          <a:off x="5937327" y="1420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D72CB94-DA42-46E9-9D5C-1F1B4EBF36F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034223C-423B-48D3-8F3F-DBAC96B80FA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1771544-185F-461A-A38D-A670AB4683E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7AFF0C9-5B13-4BBB-BF80-33048C6723D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70032F0-9578-4975-8628-07DF79B9B40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3CFAAB7-0C6F-41E1-8232-7EF4ECECAFE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C0DAAB37-A2A4-4595-AA12-74363623C12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391223CD-FC51-4689-A41C-A53CF71851D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F7195C60-D376-4155-8BF3-20DFDB4E3F6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96B91483-9A3D-4D72-A9C1-9A52E23512E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1F368F6-9720-4BEA-BCC7-BF117FB0E4C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C377CCA-0AF3-4D7D-8124-D40186A2AF3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7441475C-8422-4365-B192-AB2DFCC2F23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95DCA4C2-DB4D-4F16-8CE6-E73F9644874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B8F496A-6578-4F5E-8810-BF6216EE25D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EBD32F4-943D-4E3A-AA7F-0E786AF1A881}"/>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5B1A6B6E-DA0B-424D-8AC7-654A6ADCCFF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DF2A9F35-D693-44E8-B024-333D6C0DD14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DAF9FB6-4059-4D78-92D0-BAB3D00EB1B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39424F80-8FA6-47E8-8CBF-908BDCA3EC7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1FCA37C-71B1-4DA4-994C-B7D898DD6A9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44E6B6A5-942B-4332-9CB0-07B15613DDEE}"/>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7FCEB74-30DD-4EAE-BAE8-B4EDD49917A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A0E25FB-BD52-4DDA-99FF-3CC041DD82B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F709014-D68F-4F53-8FD4-A504D934205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C7B6460-BAB7-4E77-B8F9-40EA5F61E88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63DB063D-887B-4510-A311-CB9A7FB9F45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46D47D3F-E74D-4C46-B7C7-FD69406B884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E8CE3970-786D-46BF-B5EB-A32856AED35D}"/>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3EA8B4D3-6F9A-481E-80E5-47F489B72A9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AEBBA15A-0780-458A-B698-E4D77CD19D05}"/>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C319F56A-FC41-4E74-A138-38056901946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1F5CC957-DB03-44B6-8175-D52776343068}"/>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D9D9EA56-DA8F-4980-ADB0-5AE893D4882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510738B-8705-4D75-8C92-D528C08D76CB}"/>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C9EFEB93-AC15-4BE1-B5A8-7E62D38C1FF2}"/>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45C9633E-0E14-423B-9481-4F00DBA08CE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8A07B32-27EB-49C6-A7EC-707CAB0FD04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8AB71A5E-566B-40A2-B522-CAFFE2C72EB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2C9DB299-9783-4375-9B07-330FF3EDDFE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B977AD47-A8C7-4314-8E41-FD62DEF2B93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439422A2-270F-48C9-AD40-84ACB1C23CD5}"/>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1F37509E-CEBC-4ED7-8D60-45950FD16A14}"/>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720DAE94-A414-49DF-99E6-E0EC70A0CCC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55B478EC-9B93-4C1B-8654-BC4B6EB4D3BD}"/>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D6FDC44A-411D-4A37-908E-0D8C071799E9}"/>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6B8D8736-AFA6-4AC3-826E-C16804F31ED6}"/>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ABC4E232-3743-4538-9F56-ECEC725BF0DF}"/>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57FA66B1-A2F8-41A0-BB15-9650697C944B}"/>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772A1991-1F8A-436A-9DEE-7D3AEFCF8DBC}"/>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D01E0539-B1FB-4E0A-A75C-AB12E09887D5}"/>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269BC2E2-B21B-4AD8-B25C-9DAEC3721D08}"/>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2A88AFE-9CC0-49AE-92F3-4AE6EB9EA6B2}"/>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9676539-0498-4301-A6EF-1FB6C37552E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7875C0C-3610-4A93-9162-492B9A5D2AA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90E1AA6-D559-41DB-90FD-B424D677C5D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FFC7BF8-3CE4-4F6E-B0E1-231C81F608E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79284</xdr:rowOff>
    </xdr:from>
    <xdr:to>
      <xdr:col>85</xdr:col>
      <xdr:colOff>177800</xdr:colOff>
      <xdr:row>42</xdr:row>
      <xdr:rowOff>9434</xdr:rowOff>
    </xdr:to>
    <xdr:sp macro="" textlink="">
      <xdr:nvSpPr>
        <xdr:cNvPr id="435" name="楕円 434">
          <a:extLst>
            <a:ext uri="{FF2B5EF4-FFF2-40B4-BE49-F238E27FC236}">
              <a16:creationId xmlns:a16="http://schemas.microsoft.com/office/drawing/2014/main" id="{73126457-FFB5-48C1-8E05-65BDC62CCF0A}"/>
            </a:ext>
          </a:extLst>
        </xdr:cNvPr>
        <xdr:cNvSpPr/>
      </xdr:nvSpPr>
      <xdr:spPr>
        <a:xfrm>
          <a:off x="14325600" y="69525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57711</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623DB1F2-8062-4872-8B07-4028021A6508}"/>
            </a:ext>
          </a:extLst>
        </xdr:cNvPr>
        <xdr:cNvSpPr txBox="1"/>
      </xdr:nvSpPr>
      <xdr:spPr>
        <a:xfrm>
          <a:off x="14414500"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71120</xdr:rowOff>
    </xdr:from>
    <xdr:to>
      <xdr:col>81</xdr:col>
      <xdr:colOff>101600</xdr:colOff>
      <xdr:row>42</xdr:row>
      <xdr:rowOff>1270</xdr:rowOff>
    </xdr:to>
    <xdr:sp macro="" textlink="">
      <xdr:nvSpPr>
        <xdr:cNvPr id="437" name="楕円 436">
          <a:extLst>
            <a:ext uri="{FF2B5EF4-FFF2-40B4-BE49-F238E27FC236}">
              <a16:creationId xmlns:a16="http://schemas.microsoft.com/office/drawing/2014/main" id="{2A7D1074-6FBB-42EA-84BF-1FD5EA5620E2}"/>
            </a:ext>
          </a:extLst>
        </xdr:cNvPr>
        <xdr:cNvSpPr/>
      </xdr:nvSpPr>
      <xdr:spPr>
        <a:xfrm>
          <a:off x="13578840" y="69443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121920</xdr:rowOff>
    </xdr:from>
    <xdr:to>
      <xdr:col>85</xdr:col>
      <xdr:colOff>127000</xdr:colOff>
      <xdr:row>41</xdr:row>
      <xdr:rowOff>130084</xdr:rowOff>
    </xdr:to>
    <xdr:cxnSp macro="">
      <xdr:nvCxnSpPr>
        <xdr:cNvPr id="438" name="直線コネクタ 437">
          <a:extLst>
            <a:ext uri="{FF2B5EF4-FFF2-40B4-BE49-F238E27FC236}">
              <a16:creationId xmlns:a16="http://schemas.microsoft.com/office/drawing/2014/main" id="{357747EC-26D3-430A-B84C-60F4D7926298}"/>
            </a:ext>
          </a:extLst>
        </xdr:cNvPr>
        <xdr:cNvCxnSpPr/>
      </xdr:nvCxnSpPr>
      <xdr:spPr>
        <a:xfrm>
          <a:off x="13629640" y="6995160"/>
          <a:ext cx="74676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62956</xdr:rowOff>
    </xdr:from>
    <xdr:to>
      <xdr:col>76</xdr:col>
      <xdr:colOff>165100</xdr:colOff>
      <xdr:row>41</xdr:row>
      <xdr:rowOff>164556</xdr:rowOff>
    </xdr:to>
    <xdr:sp macro="" textlink="">
      <xdr:nvSpPr>
        <xdr:cNvPr id="439" name="楕円 438">
          <a:extLst>
            <a:ext uri="{FF2B5EF4-FFF2-40B4-BE49-F238E27FC236}">
              <a16:creationId xmlns:a16="http://schemas.microsoft.com/office/drawing/2014/main" id="{629A1E05-6744-4D8D-A051-368B5FA8FBE1}"/>
            </a:ext>
          </a:extLst>
        </xdr:cNvPr>
        <xdr:cNvSpPr/>
      </xdr:nvSpPr>
      <xdr:spPr>
        <a:xfrm>
          <a:off x="12804140" y="693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113756</xdr:rowOff>
    </xdr:from>
    <xdr:to>
      <xdr:col>81</xdr:col>
      <xdr:colOff>50800</xdr:colOff>
      <xdr:row>41</xdr:row>
      <xdr:rowOff>121920</xdr:rowOff>
    </xdr:to>
    <xdr:cxnSp macro="">
      <xdr:nvCxnSpPr>
        <xdr:cNvPr id="440" name="直線コネクタ 439">
          <a:extLst>
            <a:ext uri="{FF2B5EF4-FFF2-40B4-BE49-F238E27FC236}">
              <a16:creationId xmlns:a16="http://schemas.microsoft.com/office/drawing/2014/main" id="{9DEB166F-3843-4DDC-AB73-30A31BBBF8A0}"/>
            </a:ext>
          </a:extLst>
        </xdr:cNvPr>
        <xdr:cNvCxnSpPr/>
      </xdr:nvCxnSpPr>
      <xdr:spPr>
        <a:xfrm>
          <a:off x="12854940" y="6986996"/>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54791</xdr:rowOff>
    </xdr:from>
    <xdr:to>
      <xdr:col>72</xdr:col>
      <xdr:colOff>38100</xdr:colOff>
      <xdr:row>41</xdr:row>
      <xdr:rowOff>156391</xdr:rowOff>
    </xdr:to>
    <xdr:sp macro="" textlink="">
      <xdr:nvSpPr>
        <xdr:cNvPr id="441" name="楕円 440">
          <a:extLst>
            <a:ext uri="{FF2B5EF4-FFF2-40B4-BE49-F238E27FC236}">
              <a16:creationId xmlns:a16="http://schemas.microsoft.com/office/drawing/2014/main" id="{2B2E4AB8-428C-48DA-BAA5-3D570BCDB996}"/>
            </a:ext>
          </a:extLst>
        </xdr:cNvPr>
        <xdr:cNvSpPr/>
      </xdr:nvSpPr>
      <xdr:spPr>
        <a:xfrm>
          <a:off x="12029440" y="69280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105591</xdr:rowOff>
    </xdr:from>
    <xdr:to>
      <xdr:col>76</xdr:col>
      <xdr:colOff>114300</xdr:colOff>
      <xdr:row>41</xdr:row>
      <xdr:rowOff>113756</xdr:rowOff>
    </xdr:to>
    <xdr:cxnSp macro="">
      <xdr:nvCxnSpPr>
        <xdr:cNvPr id="442" name="直線コネクタ 441">
          <a:extLst>
            <a:ext uri="{FF2B5EF4-FFF2-40B4-BE49-F238E27FC236}">
              <a16:creationId xmlns:a16="http://schemas.microsoft.com/office/drawing/2014/main" id="{0B2B0B6D-B2E6-4425-B0F9-CBC0E4C1F043}"/>
            </a:ext>
          </a:extLst>
        </xdr:cNvPr>
        <xdr:cNvCxnSpPr/>
      </xdr:nvCxnSpPr>
      <xdr:spPr>
        <a:xfrm>
          <a:off x="12072620" y="6978831"/>
          <a:ext cx="78232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46627</xdr:rowOff>
    </xdr:from>
    <xdr:to>
      <xdr:col>67</xdr:col>
      <xdr:colOff>101600</xdr:colOff>
      <xdr:row>41</xdr:row>
      <xdr:rowOff>148227</xdr:rowOff>
    </xdr:to>
    <xdr:sp macro="" textlink="">
      <xdr:nvSpPr>
        <xdr:cNvPr id="443" name="楕円 442">
          <a:extLst>
            <a:ext uri="{FF2B5EF4-FFF2-40B4-BE49-F238E27FC236}">
              <a16:creationId xmlns:a16="http://schemas.microsoft.com/office/drawing/2014/main" id="{8D08B41F-A616-4CE6-AC91-5749729F2CA6}"/>
            </a:ext>
          </a:extLst>
        </xdr:cNvPr>
        <xdr:cNvSpPr/>
      </xdr:nvSpPr>
      <xdr:spPr>
        <a:xfrm>
          <a:off x="11231880" y="69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97427</xdr:rowOff>
    </xdr:from>
    <xdr:to>
      <xdr:col>71</xdr:col>
      <xdr:colOff>177800</xdr:colOff>
      <xdr:row>41</xdr:row>
      <xdr:rowOff>105591</xdr:rowOff>
    </xdr:to>
    <xdr:cxnSp macro="">
      <xdr:nvCxnSpPr>
        <xdr:cNvPr id="444" name="直線コネクタ 443">
          <a:extLst>
            <a:ext uri="{FF2B5EF4-FFF2-40B4-BE49-F238E27FC236}">
              <a16:creationId xmlns:a16="http://schemas.microsoft.com/office/drawing/2014/main" id="{55785E6F-5F40-4B69-8898-8A2D72CAA751}"/>
            </a:ext>
          </a:extLst>
        </xdr:cNvPr>
        <xdr:cNvCxnSpPr/>
      </xdr:nvCxnSpPr>
      <xdr:spPr>
        <a:xfrm>
          <a:off x="11282680" y="6970667"/>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4D0CE20-F787-401F-89F7-2437FC15009A}"/>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D66F6847-E6ED-4EE9-AE9A-EE1AEEBAF702}"/>
            </a:ext>
          </a:extLst>
        </xdr:cNvPr>
        <xdr:cNvSpPr txBox="1"/>
      </xdr:nvSpPr>
      <xdr:spPr>
        <a:xfrm>
          <a:off x="126752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61A88AD1-9007-4313-B674-AD010E89A356}"/>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86595044-8B0E-4A60-B81C-57BFB04EF032}"/>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163847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CC8E333-8386-4AE0-8894-218AB957BB65}"/>
            </a:ext>
          </a:extLst>
        </xdr:cNvPr>
        <xdr:cNvSpPr txBox="1"/>
      </xdr:nvSpPr>
      <xdr:spPr>
        <a:xfrm>
          <a:off x="13437244"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155683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1E410D5D-4F93-4E7F-9996-6CA958AF789B}"/>
            </a:ext>
          </a:extLst>
        </xdr:cNvPr>
        <xdr:cNvSpPr txBox="1"/>
      </xdr:nvSpPr>
      <xdr:spPr>
        <a:xfrm>
          <a:off x="12675244" y="702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147518</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ECAFCFF7-CA61-44C8-821D-3BD796EB97E9}"/>
            </a:ext>
          </a:extLst>
        </xdr:cNvPr>
        <xdr:cNvSpPr txBox="1"/>
      </xdr:nvSpPr>
      <xdr:spPr>
        <a:xfrm>
          <a:off x="11900544" y="702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139354</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B6C3AB11-4536-4C56-99A4-0657DC7D7960}"/>
            </a:ext>
          </a:extLst>
        </xdr:cNvPr>
        <xdr:cNvSpPr txBox="1"/>
      </xdr:nvSpPr>
      <xdr:spPr>
        <a:xfrm>
          <a:off x="11102984" y="701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1E5C709D-69B1-4F95-AB0C-05F9EB40AD8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6BEAAD0-EF74-4F06-A676-41AA964476F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BCFF7A13-E176-4AE5-B60A-284F0239511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C798B490-4CE3-43D5-9C3E-3CF35466670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900D648-CBEF-4F36-BB3E-6009B5B1227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71293D54-04D6-4E0E-A121-7F6B5F39891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4E83C7A-8889-4596-9C9D-ADDC0B84AE0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47DF163-F390-48DE-B99F-F2E623AD2BD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560DB7C3-9B3F-4BEC-B73E-E696B873732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F4DB498-6BCB-49FD-B34E-D73939601D9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CD842F73-CB61-4D80-8C15-FEE39D97DCC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11B84069-FA26-46A0-87EF-6053B36DC286}"/>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7437E74C-CB1D-4B6F-83B0-B2F8B002D004}"/>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6DB5EDB0-E6A8-4349-BBF6-364995BD9834}"/>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2CD9EEBD-8202-4B6E-8443-7F9F153D4CA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1C07BAF9-513F-431E-B04F-9BC29CFC7218}"/>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AF68ACB7-7566-4C01-9F41-E6694D7F310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716D30E2-277D-4960-8EEA-96651156A0B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CE0082EB-FD3D-46E0-BEBC-B5F88FE2CB0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8EF77698-9505-426F-AC49-210A6ECD413E}"/>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F90B48C3-E578-4D5A-9BE9-400796F69B3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3714F11F-6ABE-4A3B-88FC-8AE5BB466FF7}"/>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296F5928-F212-4A07-B18D-13CBF424FEB2}"/>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7400FE0D-0631-4027-890D-0E67BB5FEDF4}"/>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9AD86AC1-92E2-4054-B5FD-A70FADA77EBB}"/>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4B9BD483-20A7-413B-AA9C-3438BFC27C1C}"/>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769501B2-E4BB-43B7-BF38-59F984031641}"/>
            </a:ext>
          </a:extLst>
        </xdr:cNvPr>
        <xdr:cNvSpPr txBox="1"/>
      </xdr:nvSpPr>
      <xdr:spPr>
        <a:xfrm>
          <a:off x="19547840" y="6728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404244E5-E228-4BF3-B857-722240705B40}"/>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7258A60E-BDBA-4B98-82D0-314E8E5B4D1D}"/>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77BD2DD4-60F1-41BC-9C24-06AF1FEBE788}"/>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2B3C197D-0985-4B49-9C89-AE7339F75DFE}"/>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ECACCDBE-1EE7-4647-9E8D-72B472420DBD}"/>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A25FCFF-2568-498E-BEC8-EF1524FC5EE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7F96933-CF74-4E25-8C29-8DB4C414167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30DEFC2-2008-4C69-83C0-3EA04F2F121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336973C-ED2A-415F-AF3D-A9CD80728EE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360256E-1527-497A-85BF-628946131C9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137812</xdr:rowOff>
    </xdr:from>
    <xdr:to>
      <xdr:col>116</xdr:col>
      <xdr:colOff>114300</xdr:colOff>
      <xdr:row>40</xdr:row>
      <xdr:rowOff>67962</xdr:rowOff>
    </xdr:to>
    <xdr:sp macro="" textlink="">
      <xdr:nvSpPr>
        <xdr:cNvPr id="490" name="楕円 489">
          <a:extLst>
            <a:ext uri="{FF2B5EF4-FFF2-40B4-BE49-F238E27FC236}">
              <a16:creationId xmlns:a16="http://schemas.microsoft.com/office/drawing/2014/main" id="{2E6ADF26-EDAC-4730-9462-A438E2CDBFEF}"/>
            </a:ext>
          </a:extLst>
        </xdr:cNvPr>
        <xdr:cNvSpPr/>
      </xdr:nvSpPr>
      <xdr:spPr>
        <a:xfrm>
          <a:off x="19458940" y="66757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160689</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DDD166B4-CB61-457A-8969-C64CC6286160}"/>
            </a:ext>
          </a:extLst>
        </xdr:cNvPr>
        <xdr:cNvSpPr txBox="1"/>
      </xdr:nvSpPr>
      <xdr:spPr>
        <a:xfrm>
          <a:off x="19547840" y="65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135907</xdr:rowOff>
    </xdr:from>
    <xdr:to>
      <xdr:col>112</xdr:col>
      <xdr:colOff>38100</xdr:colOff>
      <xdr:row>40</xdr:row>
      <xdr:rowOff>66057</xdr:rowOff>
    </xdr:to>
    <xdr:sp macro="" textlink="">
      <xdr:nvSpPr>
        <xdr:cNvPr id="492" name="楕円 491">
          <a:extLst>
            <a:ext uri="{FF2B5EF4-FFF2-40B4-BE49-F238E27FC236}">
              <a16:creationId xmlns:a16="http://schemas.microsoft.com/office/drawing/2014/main" id="{10912375-3C67-400C-B1E0-AD7D69E4D8C1}"/>
            </a:ext>
          </a:extLst>
        </xdr:cNvPr>
        <xdr:cNvSpPr/>
      </xdr:nvSpPr>
      <xdr:spPr>
        <a:xfrm>
          <a:off x="18735040" y="66738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15257</xdr:rowOff>
    </xdr:from>
    <xdr:to>
      <xdr:col>116</xdr:col>
      <xdr:colOff>63500</xdr:colOff>
      <xdr:row>40</xdr:row>
      <xdr:rowOff>17162</xdr:rowOff>
    </xdr:to>
    <xdr:cxnSp macro="">
      <xdr:nvCxnSpPr>
        <xdr:cNvPr id="493" name="直線コネクタ 492">
          <a:extLst>
            <a:ext uri="{FF2B5EF4-FFF2-40B4-BE49-F238E27FC236}">
              <a16:creationId xmlns:a16="http://schemas.microsoft.com/office/drawing/2014/main" id="{F7567EA0-089E-4918-AD09-FAE0808DEB28}"/>
            </a:ext>
          </a:extLst>
        </xdr:cNvPr>
        <xdr:cNvCxnSpPr/>
      </xdr:nvCxnSpPr>
      <xdr:spPr>
        <a:xfrm>
          <a:off x="18778220" y="6720857"/>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133009</xdr:rowOff>
    </xdr:from>
    <xdr:to>
      <xdr:col>107</xdr:col>
      <xdr:colOff>101600</xdr:colOff>
      <xdr:row>40</xdr:row>
      <xdr:rowOff>63159</xdr:rowOff>
    </xdr:to>
    <xdr:sp macro="" textlink="">
      <xdr:nvSpPr>
        <xdr:cNvPr id="494" name="楕円 493">
          <a:extLst>
            <a:ext uri="{FF2B5EF4-FFF2-40B4-BE49-F238E27FC236}">
              <a16:creationId xmlns:a16="http://schemas.microsoft.com/office/drawing/2014/main" id="{0FAF9185-C2D2-4F3B-9957-18471C3E03C6}"/>
            </a:ext>
          </a:extLst>
        </xdr:cNvPr>
        <xdr:cNvSpPr/>
      </xdr:nvSpPr>
      <xdr:spPr>
        <a:xfrm>
          <a:off x="17937480" y="6670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12359</xdr:rowOff>
    </xdr:from>
    <xdr:to>
      <xdr:col>111</xdr:col>
      <xdr:colOff>177800</xdr:colOff>
      <xdr:row>40</xdr:row>
      <xdr:rowOff>15257</xdr:rowOff>
    </xdr:to>
    <xdr:cxnSp macro="">
      <xdr:nvCxnSpPr>
        <xdr:cNvPr id="495" name="直線コネクタ 494">
          <a:extLst>
            <a:ext uri="{FF2B5EF4-FFF2-40B4-BE49-F238E27FC236}">
              <a16:creationId xmlns:a16="http://schemas.microsoft.com/office/drawing/2014/main" id="{498D8D27-B55D-4793-B675-E40B3D34AB4A}"/>
            </a:ext>
          </a:extLst>
        </xdr:cNvPr>
        <xdr:cNvCxnSpPr/>
      </xdr:nvCxnSpPr>
      <xdr:spPr>
        <a:xfrm>
          <a:off x="17988280" y="6717959"/>
          <a:ext cx="789940" cy="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131015</xdr:rowOff>
    </xdr:from>
    <xdr:to>
      <xdr:col>102</xdr:col>
      <xdr:colOff>165100</xdr:colOff>
      <xdr:row>40</xdr:row>
      <xdr:rowOff>61165</xdr:rowOff>
    </xdr:to>
    <xdr:sp macro="" textlink="">
      <xdr:nvSpPr>
        <xdr:cNvPr id="496" name="楕円 495">
          <a:extLst>
            <a:ext uri="{FF2B5EF4-FFF2-40B4-BE49-F238E27FC236}">
              <a16:creationId xmlns:a16="http://schemas.microsoft.com/office/drawing/2014/main" id="{FAD760A4-A806-4F3F-82FD-F4FA0F8E7C5F}"/>
            </a:ext>
          </a:extLst>
        </xdr:cNvPr>
        <xdr:cNvSpPr/>
      </xdr:nvSpPr>
      <xdr:spPr>
        <a:xfrm>
          <a:off x="17162780" y="6668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10365</xdr:rowOff>
    </xdr:from>
    <xdr:to>
      <xdr:col>107</xdr:col>
      <xdr:colOff>50800</xdr:colOff>
      <xdr:row>40</xdr:row>
      <xdr:rowOff>12359</xdr:rowOff>
    </xdr:to>
    <xdr:cxnSp macro="">
      <xdr:nvCxnSpPr>
        <xdr:cNvPr id="497" name="直線コネクタ 496">
          <a:extLst>
            <a:ext uri="{FF2B5EF4-FFF2-40B4-BE49-F238E27FC236}">
              <a16:creationId xmlns:a16="http://schemas.microsoft.com/office/drawing/2014/main" id="{8FE253F4-54B6-4E10-A9A3-2EC1ABE62CE8}"/>
            </a:ext>
          </a:extLst>
        </xdr:cNvPr>
        <xdr:cNvCxnSpPr/>
      </xdr:nvCxnSpPr>
      <xdr:spPr>
        <a:xfrm>
          <a:off x="17213580" y="6715965"/>
          <a:ext cx="7747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134868</xdr:rowOff>
    </xdr:from>
    <xdr:to>
      <xdr:col>98</xdr:col>
      <xdr:colOff>38100</xdr:colOff>
      <xdr:row>40</xdr:row>
      <xdr:rowOff>65018</xdr:rowOff>
    </xdr:to>
    <xdr:sp macro="" textlink="">
      <xdr:nvSpPr>
        <xdr:cNvPr id="498" name="楕円 497">
          <a:extLst>
            <a:ext uri="{FF2B5EF4-FFF2-40B4-BE49-F238E27FC236}">
              <a16:creationId xmlns:a16="http://schemas.microsoft.com/office/drawing/2014/main" id="{F25631BC-B865-4B4D-909A-7E3CE5EEE55B}"/>
            </a:ext>
          </a:extLst>
        </xdr:cNvPr>
        <xdr:cNvSpPr/>
      </xdr:nvSpPr>
      <xdr:spPr>
        <a:xfrm>
          <a:off x="16388080" y="66728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10365</xdr:rowOff>
    </xdr:from>
    <xdr:to>
      <xdr:col>102</xdr:col>
      <xdr:colOff>114300</xdr:colOff>
      <xdr:row>40</xdr:row>
      <xdr:rowOff>14218</xdr:rowOff>
    </xdr:to>
    <xdr:cxnSp macro="">
      <xdr:nvCxnSpPr>
        <xdr:cNvPr id="499" name="直線コネクタ 498">
          <a:extLst>
            <a:ext uri="{FF2B5EF4-FFF2-40B4-BE49-F238E27FC236}">
              <a16:creationId xmlns:a16="http://schemas.microsoft.com/office/drawing/2014/main" id="{0E7DDF2B-6E26-4BF5-BF58-30E1D8EBAEEB}"/>
            </a:ext>
          </a:extLst>
        </xdr:cNvPr>
        <xdr:cNvCxnSpPr/>
      </xdr:nvCxnSpPr>
      <xdr:spPr>
        <a:xfrm flipV="1">
          <a:off x="16431260" y="6715965"/>
          <a:ext cx="782320" cy="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D1ACD586-94CA-4FD0-AA82-8DA31CBD6D3E}"/>
            </a:ext>
          </a:extLst>
        </xdr:cNvPr>
        <xdr:cNvSpPr txBox="1"/>
      </xdr:nvSpPr>
      <xdr:spPr>
        <a:xfrm>
          <a:off x="18528811" y="685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E9807DFB-FC91-43BA-B398-DEAC22E71D9D}"/>
            </a:ext>
          </a:extLst>
        </xdr:cNvPr>
        <xdr:cNvSpPr txBox="1"/>
      </xdr:nvSpPr>
      <xdr:spPr>
        <a:xfrm>
          <a:off x="17766811" y="685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513470D2-C063-4A9A-AA36-C41477D3904B}"/>
            </a:ext>
          </a:extLst>
        </xdr:cNvPr>
        <xdr:cNvSpPr txBox="1"/>
      </xdr:nvSpPr>
      <xdr:spPr>
        <a:xfrm>
          <a:off x="16969251" y="68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E6630696-3BBC-4BE4-BF35-D73266D29EA9}"/>
            </a:ext>
          </a:extLst>
        </xdr:cNvPr>
        <xdr:cNvSpPr txBox="1"/>
      </xdr:nvSpPr>
      <xdr:spPr>
        <a:xfrm>
          <a:off x="16194551" y="6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82584</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A4D0AC28-78DF-4CB5-805D-FD25B1855AD7}"/>
            </a:ext>
          </a:extLst>
        </xdr:cNvPr>
        <xdr:cNvSpPr txBox="1"/>
      </xdr:nvSpPr>
      <xdr:spPr>
        <a:xfrm>
          <a:off x="18496495" y="6452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79686</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02553209-B5E2-45C2-BB22-F621EC008153}"/>
            </a:ext>
          </a:extLst>
        </xdr:cNvPr>
        <xdr:cNvSpPr txBox="1"/>
      </xdr:nvSpPr>
      <xdr:spPr>
        <a:xfrm>
          <a:off x="17734495" y="645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77692</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8D231B09-9E5D-4633-A661-02B83C456CCD}"/>
            </a:ext>
          </a:extLst>
        </xdr:cNvPr>
        <xdr:cNvSpPr txBox="1"/>
      </xdr:nvSpPr>
      <xdr:spPr>
        <a:xfrm>
          <a:off x="16936935" y="6448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81545</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ECE2EBA9-8799-4814-9237-E7F595F89A74}"/>
            </a:ext>
          </a:extLst>
        </xdr:cNvPr>
        <xdr:cNvSpPr txBox="1"/>
      </xdr:nvSpPr>
      <xdr:spPr>
        <a:xfrm>
          <a:off x="16162235" y="645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D976DBB-5A68-4D4E-85ED-7394078713D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4FB9D470-50A5-4425-97D0-05EDC3B5C8A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D41CE756-2226-47EE-AB19-6AEAF78BB07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3B303E33-F675-4174-840B-831B1645177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80318B1-871A-465D-B0C0-94FD15977FC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BEA7A8B-9505-4F23-B504-93DC6CA42DA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369DE836-C589-4C61-ACDB-273888AAB8E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3F16F470-EF23-40B9-9859-EFB2D19CEFDC}"/>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20740276-2D8A-46B0-B2EF-0E044EF0875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419AD844-43F6-44BE-B3EF-682B1A011E2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46943FA3-6C62-4710-A6ED-13C1CB18D6E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901B88AD-1FE5-43BC-A631-B0863C4AA0E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35BF3884-9DEF-4F26-BD6A-01228ACB919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9A47E6E3-FD1A-4285-BF5C-B1FFEDB996C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AD88F167-1EE8-467A-BB02-AC8AF18763E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3BE514AF-E9F8-4019-BF15-408182F2D110}"/>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C0F3E36E-AD4D-4000-9A18-C09C5E9222D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2ACDFC86-2370-4E99-8AF7-5E3BE4947A5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C8B013C0-1E57-42E0-82E5-3CB7CBEAF51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FB845282-4108-40E0-97A6-E0683FC1FE0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EA11FB78-5F99-4282-BDE5-04522A85D0A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9D85C4F9-2F0E-47F5-A72D-9DD33244CA6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7C2E1C2A-41F1-4D0D-904E-CD1F001763D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A6A547F9-1D42-4D38-A97E-EA52D1D2A09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CED19524-C15A-44B9-B3EB-E73AD84AF5C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2F34CFA6-65B9-4683-BBE1-65F0123E094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DEBD4A32-1E8E-4ABB-ADC5-6EBB08441D8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5" name="直線コネクタ 534">
          <a:extLst>
            <a:ext uri="{FF2B5EF4-FFF2-40B4-BE49-F238E27FC236}">
              <a16:creationId xmlns:a16="http://schemas.microsoft.com/office/drawing/2014/main" id="{9FDD27D0-0295-468F-8E32-44955E0AACC5}"/>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6" name="テキスト ボックス 535">
          <a:extLst>
            <a:ext uri="{FF2B5EF4-FFF2-40B4-BE49-F238E27FC236}">
              <a16:creationId xmlns:a16="http://schemas.microsoft.com/office/drawing/2014/main" id="{77C764B4-5B54-4B29-AB8C-AD4F391297F9}"/>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7" name="直線コネクタ 536">
          <a:extLst>
            <a:ext uri="{FF2B5EF4-FFF2-40B4-BE49-F238E27FC236}">
              <a16:creationId xmlns:a16="http://schemas.microsoft.com/office/drawing/2014/main" id="{47F61170-BFF8-49C2-8995-6E5E5A395ECA}"/>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8" name="テキスト ボックス 537">
          <a:extLst>
            <a:ext uri="{FF2B5EF4-FFF2-40B4-BE49-F238E27FC236}">
              <a16:creationId xmlns:a16="http://schemas.microsoft.com/office/drawing/2014/main" id="{37E51855-3A68-4541-9410-3455C4D8F815}"/>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9" name="直線コネクタ 538">
          <a:extLst>
            <a:ext uri="{FF2B5EF4-FFF2-40B4-BE49-F238E27FC236}">
              <a16:creationId xmlns:a16="http://schemas.microsoft.com/office/drawing/2014/main" id="{46F33618-7680-4FCD-9132-6C6FDF70E5A9}"/>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0" name="テキスト ボックス 539">
          <a:extLst>
            <a:ext uri="{FF2B5EF4-FFF2-40B4-BE49-F238E27FC236}">
              <a16:creationId xmlns:a16="http://schemas.microsoft.com/office/drawing/2014/main" id="{88C08E10-CD4D-4F07-95F4-33D9F27EE0C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1" name="直線コネクタ 540">
          <a:extLst>
            <a:ext uri="{FF2B5EF4-FFF2-40B4-BE49-F238E27FC236}">
              <a16:creationId xmlns:a16="http://schemas.microsoft.com/office/drawing/2014/main" id="{25663212-AB0E-4C87-9420-23C1D91A7C6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2" name="テキスト ボックス 541">
          <a:extLst>
            <a:ext uri="{FF2B5EF4-FFF2-40B4-BE49-F238E27FC236}">
              <a16:creationId xmlns:a16="http://schemas.microsoft.com/office/drawing/2014/main" id="{5F10521A-7C58-4276-B900-93492B1653ED}"/>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3" name="直線コネクタ 542">
          <a:extLst>
            <a:ext uri="{FF2B5EF4-FFF2-40B4-BE49-F238E27FC236}">
              <a16:creationId xmlns:a16="http://schemas.microsoft.com/office/drawing/2014/main" id="{7B584410-B94C-46EA-A7AB-928B20007B07}"/>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4" name="テキスト ボックス 543">
          <a:extLst>
            <a:ext uri="{FF2B5EF4-FFF2-40B4-BE49-F238E27FC236}">
              <a16:creationId xmlns:a16="http://schemas.microsoft.com/office/drawing/2014/main" id="{2D36C894-02B2-499E-82A3-11A25345B72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5" name="直線コネクタ 544">
          <a:extLst>
            <a:ext uri="{FF2B5EF4-FFF2-40B4-BE49-F238E27FC236}">
              <a16:creationId xmlns:a16="http://schemas.microsoft.com/office/drawing/2014/main" id="{64C2A445-E9A6-46E8-A4AA-92FADC097582}"/>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6" name="テキスト ボックス 545">
          <a:extLst>
            <a:ext uri="{FF2B5EF4-FFF2-40B4-BE49-F238E27FC236}">
              <a16:creationId xmlns:a16="http://schemas.microsoft.com/office/drawing/2014/main" id="{5AEA5E86-7788-402A-B3C8-2105878403B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E2F90C89-8863-4197-9100-90CD94ACFB1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1D08411C-7271-41F2-8172-9CED1F0A978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49" name="直線コネクタ 548">
          <a:extLst>
            <a:ext uri="{FF2B5EF4-FFF2-40B4-BE49-F238E27FC236}">
              <a16:creationId xmlns:a16="http://schemas.microsoft.com/office/drawing/2014/main" id="{D26368DB-9413-454F-ADB4-27AA48B6A3FF}"/>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D9794905-A52C-4359-AEF0-DB6EDB60A8E4}"/>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1" name="直線コネクタ 550">
          <a:extLst>
            <a:ext uri="{FF2B5EF4-FFF2-40B4-BE49-F238E27FC236}">
              <a16:creationId xmlns:a16="http://schemas.microsoft.com/office/drawing/2014/main" id="{F0FDB8A5-5826-447F-BC1D-28E535A043D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2" name="【消防施設】&#10;有形固定資産減価償却率最大値テキスト">
          <a:extLst>
            <a:ext uri="{FF2B5EF4-FFF2-40B4-BE49-F238E27FC236}">
              <a16:creationId xmlns:a16="http://schemas.microsoft.com/office/drawing/2014/main" id="{6AB20BD2-4532-4F51-B840-CF6A256DF8A9}"/>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3" name="直線コネクタ 552">
          <a:extLst>
            <a:ext uri="{FF2B5EF4-FFF2-40B4-BE49-F238E27FC236}">
              <a16:creationId xmlns:a16="http://schemas.microsoft.com/office/drawing/2014/main" id="{45A1F44A-68E3-41F0-B717-33690BA9AB9E}"/>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2CA01972-D608-4C10-A9C2-5548ADF845D9}"/>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5" name="フローチャート: 判断 554">
          <a:extLst>
            <a:ext uri="{FF2B5EF4-FFF2-40B4-BE49-F238E27FC236}">
              <a16:creationId xmlns:a16="http://schemas.microsoft.com/office/drawing/2014/main" id="{F96B8081-3EE7-40E7-B8B2-7296563EA129}"/>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6" name="フローチャート: 判断 555">
          <a:extLst>
            <a:ext uri="{FF2B5EF4-FFF2-40B4-BE49-F238E27FC236}">
              <a16:creationId xmlns:a16="http://schemas.microsoft.com/office/drawing/2014/main" id="{B621A8D3-D32D-41A8-9B5F-2C2BE1CBFD06}"/>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57" name="フローチャート: 判断 556">
          <a:extLst>
            <a:ext uri="{FF2B5EF4-FFF2-40B4-BE49-F238E27FC236}">
              <a16:creationId xmlns:a16="http://schemas.microsoft.com/office/drawing/2014/main" id="{F02FADAB-DAFE-43D2-ABB3-784F0B9AF30C}"/>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58" name="フローチャート: 判断 557">
          <a:extLst>
            <a:ext uri="{FF2B5EF4-FFF2-40B4-BE49-F238E27FC236}">
              <a16:creationId xmlns:a16="http://schemas.microsoft.com/office/drawing/2014/main" id="{95D01C40-9080-4B8C-8FDC-DC907D43766A}"/>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59" name="フローチャート: 判断 558">
          <a:extLst>
            <a:ext uri="{FF2B5EF4-FFF2-40B4-BE49-F238E27FC236}">
              <a16:creationId xmlns:a16="http://schemas.microsoft.com/office/drawing/2014/main" id="{94BFF173-5CAA-4F94-9F0A-6117CED604A6}"/>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F65024A-BCFF-445B-AF94-3BFA80D8B75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E2E2C8AA-8BB7-44EF-A158-E5D40C4ECED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6F946F0B-8599-43F3-8741-EA843F4B3FC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A381D6CA-EAF3-448E-A910-BDCA693D341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DD6206A-4666-4F44-A3D7-950627CA6D3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98334</xdr:rowOff>
    </xdr:from>
    <xdr:to>
      <xdr:col>85</xdr:col>
      <xdr:colOff>177800</xdr:colOff>
      <xdr:row>78</xdr:row>
      <xdr:rowOff>28484</xdr:rowOff>
    </xdr:to>
    <xdr:sp macro="" textlink="">
      <xdr:nvSpPr>
        <xdr:cNvPr id="565" name="楕円 564">
          <a:extLst>
            <a:ext uri="{FF2B5EF4-FFF2-40B4-BE49-F238E27FC236}">
              <a16:creationId xmlns:a16="http://schemas.microsoft.com/office/drawing/2014/main" id="{04E6BE88-C110-4565-9730-804F856856E3}"/>
            </a:ext>
          </a:extLst>
        </xdr:cNvPr>
        <xdr:cNvSpPr/>
      </xdr:nvSpPr>
      <xdr:spPr>
        <a:xfrm>
          <a:off x="14325600" y="130066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48095</xdr:rowOff>
    </xdr:from>
    <xdr:ext cx="340478" cy="259045"/>
    <xdr:sp macro="" textlink="">
      <xdr:nvSpPr>
        <xdr:cNvPr id="566" name="【消防施設】&#10;有形固定資産減価償却率該当値テキスト">
          <a:extLst>
            <a:ext uri="{FF2B5EF4-FFF2-40B4-BE49-F238E27FC236}">
              <a16:creationId xmlns:a16="http://schemas.microsoft.com/office/drawing/2014/main" id="{6626D778-88AF-461B-AF67-8E0EB90A75BC}"/>
            </a:ext>
          </a:extLst>
        </xdr:cNvPr>
        <xdr:cNvSpPr txBox="1"/>
      </xdr:nvSpPr>
      <xdr:spPr>
        <a:xfrm>
          <a:off x="14414500" y="129563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46082</xdr:rowOff>
    </xdr:from>
    <xdr:to>
      <xdr:col>81</xdr:col>
      <xdr:colOff>101600</xdr:colOff>
      <xdr:row>80</xdr:row>
      <xdr:rowOff>147682</xdr:rowOff>
    </xdr:to>
    <xdr:sp macro="" textlink="">
      <xdr:nvSpPr>
        <xdr:cNvPr id="567" name="楕円 566">
          <a:extLst>
            <a:ext uri="{FF2B5EF4-FFF2-40B4-BE49-F238E27FC236}">
              <a16:creationId xmlns:a16="http://schemas.microsoft.com/office/drawing/2014/main" id="{CE21617E-823C-48F3-876D-BFC3F12BB772}"/>
            </a:ext>
          </a:extLst>
        </xdr:cNvPr>
        <xdr:cNvSpPr/>
      </xdr:nvSpPr>
      <xdr:spPr>
        <a:xfrm>
          <a:off x="13578840" y="134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149134</xdr:rowOff>
    </xdr:from>
    <xdr:to>
      <xdr:col>85</xdr:col>
      <xdr:colOff>127000</xdr:colOff>
      <xdr:row>80</xdr:row>
      <xdr:rowOff>96882</xdr:rowOff>
    </xdr:to>
    <xdr:cxnSp macro="">
      <xdr:nvCxnSpPr>
        <xdr:cNvPr id="568" name="直線コネクタ 567">
          <a:extLst>
            <a:ext uri="{FF2B5EF4-FFF2-40B4-BE49-F238E27FC236}">
              <a16:creationId xmlns:a16="http://schemas.microsoft.com/office/drawing/2014/main" id="{98B26A0C-6AFC-4153-BC04-77117A39DE03}"/>
            </a:ext>
          </a:extLst>
        </xdr:cNvPr>
        <xdr:cNvCxnSpPr/>
      </xdr:nvCxnSpPr>
      <xdr:spPr>
        <a:xfrm flipV="1">
          <a:off x="13629640" y="13057414"/>
          <a:ext cx="746760" cy="45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21589</xdr:rowOff>
    </xdr:from>
    <xdr:to>
      <xdr:col>76</xdr:col>
      <xdr:colOff>165100</xdr:colOff>
      <xdr:row>80</xdr:row>
      <xdr:rowOff>123189</xdr:rowOff>
    </xdr:to>
    <xdr:sp macro="" textlink="">
      <xdr:nvSpPr>
        <xdr:cNvPr id="569" name="楕円 568">
          <a:extLst>
            <a:ext uri="{FF2B5EF4-FFF2-40B4-BE49-F238E27FC236}">
              <a16:creationId xmlns:a16="http://schemas.microsoft.com/office/drawing/2014/main" id="{A7F43640-367A-4B69-8EF3-8DF4F328C6AD}"/>
            </a:ext>
          </a:extLst>
        </xdr:cNvPr>
        <xdr:cNvSpPr/>
      </xdr:nvSpPr>
      <xdr:spPr>
        <a:xfrm>
          <a:off x="1280414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72389</xdr:rowOff>
    </xdr:from>
    <xdr:to>
      <xdr:col>81</xdr:col>
      <xdr:colOff>50800</xdr:colOff>
      <xdr:row>80</xdr:row>
      <xdr:rowOff>96882</xdr:rowOff>
    </xdr:to>
    <xdr:cxnSp macro="">
      <xdr:nvCxnSpPr>
        <xdr:cNvPr id="570" name="直線コネクタ 569">
          <a:extLst>
            <a:ext uri="{FF2B5EF4-FFF2-40B4-BE49-F238E27FC236}">
              <a16:creationId xmlns:a16="http://schemas.microsoft.com/office/drawing/2014/main" id="{65D9AB79-5CAF-4CB4-9F86-397E9A4FC73F}"/>
            </a:ext>
          </a:extLst>
        </xdr:cNvPr>
        <xdr:cNvCxnSpPr/>
      </xdr:nvCxnSpPr>
      <xdr:spPr>
        <a:xfrm>
          <a:off x="12854940" y="13483589"/>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148952</xdr:rowOff>
    </xdr:from>
    <xdr:to>
      <xdr:col>72</xdr:col>
      <xdr:colOff>38100</xdr:colOff>
      <xdr:row>80</xdr:row>
      <xdr:rowOff>79102</xdr:rowOff>
    </xdr:to>
    <xdr:sp macro="" textlink="">
      <xdr:nvSpPr>
        <xdr:cNvPr id="571" name="楕円 570">
          <a:extLst>
            <a:ext uri="{FF2B5EF4-FFF2-40B4-BE49-F238E27FC236}">
              <a16:creationId xmlns:a16="http://schemas.microsoft.com/office/drawing/2014/main" id="{E93C1E84-F63F-4626-8540-46EDF328DE55}"/>
            </a:ext>
          </a:extLst>
        </xdr:cNvPr>
        <xdr:cNvSpPr/>
      </xdr:nvSpPr>
      <xdr:spPr>
        <a:xfrm>
          <a:off x="12029440" y="13392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28302</xdr:rowOff>
    </xdr:from>
    <xdr:to>
      <xdr:col>76</xdr:col>
      <xdr:colOff>114300</xdr:colOff>
      <xdr:row>80</xdr:row>
      <xdr:rowOff>72389</xdr:rowOff>
    </xdr:to>
    <xdr:cxnSp macro="">
      <xdr:nvCxnSpPr>
        <xdr:cNvPr id="572" name="直線コネクタ 571">
          <a:extLst>
            <a:ext uri="{FF2B5EF4-FFF2-40B4-BE49-F238E27FC236}">
              <a16:creationId xmlns:a16="http://schemas.microsoft.com/office/drawing/2014/main" id="{667ED625-9506-4E42-97FB-FF241F1AEA20}"/>
            </a:ext>
          </a:extLst>
        </xdr:cNvPr>
        <xdr:cNvCxnSpPr/>
      </xdr:nvCxnSpPr>
      <xdr:spPr>
        <a:xfrm>
          <a:off x="12072620" y="13439502"/>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78739</xdr:rowOff>
    </xdr:from>
    <xdr:to>
      <xdr:col>67</xdr:col>
      <xdr:colOff>101600</xdr:colOff>
      <xdr:row>85</xdr:row>
      <xdr:rowOff>8889</xdr:rowOff>
    </xdr:to>
    <xdr:sp macro="" textlink="">
      <xdr:nvSpPr>
        <xdr:cNvPr id="573" name="楕円 572">
          <a:extLst>
            <a:ext uri="{FF2B5EF4-FFF2-40B4-BE49-F238E27FC236}">
              <a16:creationId xmlns:a16="http://schemas.microsoft.com/office/drawing/2014/main" id="{82C71918-E2E3-43AA-883A-3A98AB9708A0}"/>
            </a:ext>
          </a:extLst>
        </xdr:cNvPr>
        <xdr:cNvSpPr/>
      </xdr:nvSpPr>
      <xdr:spPr>
        <a:xfrm>
          <a:off x="1123188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28302</xdr:rowOff>
    </xdr:from>
    <xdr:to>
      <xdr:col>71</xdr:col>
      <xdr:colOff>177800</xdr:colOff>
      <xdr:row>84</xdr:row>
      <xdr:rowOff>129539</xdr:rowOff>
    </xdr:to>
    <xdr:cxnSp macro="">
      <xdr:nvCxnSpPr>
        <xdr:cNvPr id="574" name="直線コネクタ 573">
          <a:extLst>
            <a:ext uri="{FF2B5EF4-FFF2-40B4-BE49-F238E27FC236}">
              <a16:creationId xmlns:a16="http://schemas.microsoft.com/office/drawing/2014/main" id="{9B82C5C9-B693-4F1A-BF6C-9C9C18B3C796}"/>
            </a:ext>
          </a:extLst>
        </xdr:cNvPr>
        <xdr:cNvCxnSpPr/>
      </xdr:nvCxnSpPr>
      <xdr:spPr>
        <a:xfrm flipV="1">
          <a:off x="11282680" y="13439502"/>
          <a:ext cx="789940" cy="77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5" name="n_1aveValue【消防施設】&#10;有形固定資産減価償却率">
          <a:extLst>
            <a:ext uri="{FF2B5EF4-FFF2-40B4-BE49-F238E27FC236}">
              <a16:creationId xmlns:a16="http://schemas.microsoft.com/office/drawing/2014/main" id="{C8A0C501-167A-4602-8239-64C05FB243EE}"/>
            </a:ext>
          </a:extLst>
        </xdr:cNvPr>
        <xdr:cNvSpPr txBox="1"/>
      </xdr:nvSpPr>
      <xdr:spPr>
        <a:xfrm>
          <a:off x="1343724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76" name="n_2aveValue【消防施設】&#10;有形固定資産減価償却率">
          <a:extLst>
            <a:ext uri="{FF2B5EF4-FFF2-40B4-BE49-F238E27FC236}">
              <a16:creationId xmlns:a16="http://schemas.microsoft.com/office/drawing/2014/main" id="{95FE9350-4E1D-41A7-BB31-F0201923057E}"/>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77" name="n_3aveValue【消防施設】&#10;有形固定資産減価償却率">
          <a:extLst>
            <a:ext uri="{FF2B5EF4-FFF2-40B4-BE49-F238E27FC236}">
              <a16:creationId xmlns:a16="http://schemas.microsoft.com/office/drawing/2014/main" id="{60330550-2EAD-4220-89D3-535566C2D881}"/>
            </a:ext>
          </a:extLst>
        </xdr:cNvPr>
        <xdr:cNvSpPr txBox="1"/>
      </xdr:nvSpPr>
      <xdr:spPr>
        <a:xfrm>
          <a:off x="1190054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78" name="n_4aveValue【消防施設】&#10;有形固定資産減価償却率">
          <a:extLst>
            <a:ext uri="{FF2B5EF4-FFF2-40B4-BE49-F238E27FC236}">
              <a16:creationId xmlns:a16="http://schemas.microsoft.com/office/drawing/2014/main" id="{BF0E8A04-C061-41FA-88FA-0B09558F4700}"/>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164209</xdr:rowOff>
    </xdr:from>
    <xdr:ext cx="405111" cy="259045"/>
    <xdr:sp macro="" textlink="">
      <xdr:nvSpPr>
        <xdr:cNvPr id="579" name="n_1mainValue【消防施設】&#10;有形固定資産減価償却率">
          <a:extLst>
            <a:ext uri="{FF2B5EF4-FFF2-40B4-BE49-F238E27FC236}">
              <a16:creationId xmlns:a16="http://schemas.microsoft.com/office/drawing/2014/main" id="{7B105856-BB65-4F10-9073-BDEC7E62530F}"/>
            </a:ext>
          </a:extLst>
        </xdr:cNvPr>
        <xdr:cNvSpPr txBox="1"/>
      </xdr:nvSpPr>
      <xdr:spPr>
        <a:xfrm>
          <a:off x="13437244" y="13240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139716</xdr:rowOff>
    </xdr:from>
    <xdr:ext cx="405111" cy="259045"/>
    <xdr:sp macro="" textlink="">
      <xdr:nvSpPr>
        <xdr:cNvPr id="580" name="n_2mainValue【消防施設】&#10;有形固定資産減価償却率">
          <a:extLst>
            <a:ext uri="{FF2B5EF4-FFF2-40B4-BE49-F238E27FC236}">
              <a16:creationId xmlns:a16="http://schemas.microsoft.com/office/drawing/2014/main" id="{8E3561BF-B20A-4D7C-B644-49A07B033D14}"/>
            </a:ext>
          </a:extLst>
        </xdr:cNvPr>
        <xdr:cNvSpPr txBox="1"/>
      </xdr:nvSpPr>
      <xdr:spPr>
        <a:xfrm>
          <a:off x="12675244" y="1321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95629</xdr:rowOff>
    </xdr:from>
    <xdr:ext cx="405111" cy="259045"/>
    <xdr:sp macro="" textlink="">
      <xdr:nvSpPr>
        <xdr:cNvPr id="581" name="n_3mainValue【消防施設】&#10;有形固定資産減価償却率">
          <a:extLst>
            <a:ext uri="{FF2B5EF4-FFF2-40B4-BE49-F238E27FC236}">
              <a16:creationId xmlns:a16="http://schemas.microsoft.com/office/drawing/2014/main" id="{0EAD1746-8A2E-48B8-BED6-6161F2144162}"/>
            </a:ext>
          </a:extLst>
        </xdr:cNvPr>
        <xdr:cNvSpPr txBox="1"/>
      </xdr:nvSpPr>
      <xdr:spPr>
        <a:xfrm>
          <a:off x="11900544" y="1317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xdr:rowOff>
    </xdr:from>
    <xdr:ext cx="405111" cy="259045"/>
    <xdr:sp macro="" textlink="">
      <xdr:nvSpPr>
        <xdr:cNvPr id="582" name="n_4mainValue【消防施設】&#10;有形固定資産減価償却率">
          <a:extLst>
            <a:ext uri="{FF2B5EF4-FFF2-40B4-BE49-F238E27FC236}">
              <a16:creationId xmlns:a16="http://schemas.microsoft.com/office/drawing/2014/main" id="{2DD4260B-BAE0-4C3E-AF65-DFE70D078475}"/>
            </a:ext>
          </a:extLst>
        </xdr:cNvPr>
        <xdr:cNvSpPr txBox="1"/>
      </xdr:nvSpPr>
      <xdr:spPr>
        <a:xfrm>
          <a:off x="1110298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8035F54E-A19C-424F-ADDB-A43D1D0B431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92179F08-3F06-4364-9CFD-6EE26AD20D0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9DED1E10-DABC-4D84-AA41-0D9101DAD44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B8DA281B-C6CB-4A79-B209-F93CD1C3A9C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E25CAB1-6297-4852-8728-A0E065F80DF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03491B8A-05BF-49CB-8DCD-7113866FF15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DFA91F09-E436-481F-863B-CAE1D08FF83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4607661E-7A73-4758-A63F-78C830F9831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E115D239-8A48-4C8D-B8BD-F4157E423B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4A033BA8-1482-4AD3-9FDE-F706A8A8365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3" name="直線コネクタ 592">
          <a:extLst>
            <a:ext uri="{FF2B5EF4-FFF2-40B4-BE49-F238E27FC236}">
              <a16:creationId xmlns:a16="http://schemas.microsoft.com/office/drawing/2014/main" id="{33FAC2A6-31BF-4F2C-9399-0E4E33ED8128}"/>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4" name="テキスト ボックス 593">
          <a:extLst>
            <a:ext uri="{FF2B5EF4-FFF2-40B4-BE49-F238E27FC236}">
              <a16:creationId xmlns:a16="http://schemas.microsoft.com/office/drawing/2014/main" id="{A710DEFE-D1CB-449D-B50C-B48DE9ADDFC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5" name="直線コネクタ 594">
          <a:extLst>
            <a:ext uri="{FF2B5EF4-FFF2-40B4-BE49-F238E27FC236}">
              <a16:creationId xmlns:a16="http://schemas.microsoft.com/office/drawing/2014/main" id="{A397E0EA-AB44-43D3-B74A-732E16ECC8B5}"/>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6" name="テキスト ボックス 595">
          <a:extLst>
            <a:ext uri="{FF2B5EF4-FFF2-40B4-BE49-F238E27FC236}">
              <a16:creationId xmlns:a16="http://schemas.microsoft.com/office/drawing/2014/main" id="{FF6B09D9-53AE-4F12-BF64-EF5A8A5FC7EA}"/>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7" name="直線コネクタ 596">
          <a:extLst>
            <a:ext uri="{FF2B5EF4-FFF2-40B4-BE49-F238E27FC236}">
              <a16:creationId xmlns:a16="http://schemas.microsoft.com/office/drawing/2014/main" id="{5B5D567B-7A5F-40B3-A05B-EE717AE84A9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8" name="テキスト ボックス 597">
          <a:extLst>
            <a:ext uri="{FF2B5EF4-FFF2-40B4-BE49-F238E27FC236}">
              <a16:creationId xmlns:a16="http://schemas.microsoft.com/office/drawing/2014/main" id="{9A003205-2D22-4CC0-98BB-68F8B586F83B}"/>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9" name="直線コネクタ 598">
          <a:extLst>
            <a:ext uri="{FF2B5EF4-FFF2-40B4-BE49-F238E27FC236}">
              <a16:creationId xmlns:a16="http://schemas.microsoft.com/office/drawing/2014/main" id="{A931F7B4-010A-40EB-9050-A236C889599B}"/>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0" name="テキスト ボックス 599">
          <a:extLst>
            <a:ext uri="{FF2B5EF4-FFF2-40B4-BE49-F238E27FC236}">
              <a16:creationId xmlns:a16="http://schemas.microsoft.com/office/drawing/2014/main" id="{57F152B1-18E6-42DC-9EAF-50E84257EAC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1" name="直線コネクタ 600">
          <a:extLst>
            <a:ext uri="{FF2B5EF4-FFF2-40B4-BE49-F238E27FC236}">
              <a16:creationId xmlns:a16="http://schemas.microsoft.com/office/drawing/2014/main" id="{045CF6E4-81C8-426F-8154-3FB8B60D35E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2" name="テキスト ボックス 601">
          <a:extLst>
            <a:ext uri="{FF2B5EF4-FFF2-40B4-BE49-F238E27FC236}">
              <a16:creationId xmlns:a16="http://schemas.microsoft.com/office/drawing/2014/main" id="{6DDD1DD2-69D0-4299-82D5-F77D3A1996F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3" name="【消防施設】&#10;一人当たり面積グラフ枠">
          <a:extLst>
            <a:ext uri="{FF2B5EF4-FFF2-40B4-BE49-F238E27FC236}">
              <a16:creationId xmlns:a16="http://schemas.microsoft.com/office/drawing/2014/main" id="{03DC3C0E-8DF0-4CE0-863F-CCC38DA0DF3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4" name="直線コネクタ 603">
          <a:extLst>
            <a:ext uri="{FF2B5EF4-FFF2-40B4-BE49-F238E27FC236}">
              <a16:creationId xmlns:a16="http://schemas.microsoft.com/office/drawing/2014/main" id="{320D0EFC-F121-4873-8195-8FB5592DA3DF}"/>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5" name="【消防施設】&#10;一人当たり面積最小値テキスト">
          <a:extLst>
            <a:ext uri="{FF2B5EF4-FFF2-40B4-BE49-F238E27FC236}">
              <a16:creationId xmlns:a16="http://schemas.microsoft.com/office/drawing/2014/main" id="{2DA48264-D405-4CBA-B2DF-67632DD21B56}"/>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6" name="直線コネクタ 605">
          <a:extLst>
            <a:ext uri="{FF2B5EF4-FFF2-40B4-BE49-F238E27FC236}">
              <a16:creationId xmlns:a16="http://schemas.microsoft.com/office/drawing/2014/main" id="{BC398ECC-3282-48F1-B2E9-F6476ADF244D}"/>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07" name="【消防施設】&#10;一人当たり面積最大値テキスト">
          <a:extLst>
            <a:ext uri="{FF2B5EF4-FFF2-40B4-BE49-F238E27FC236}">
              <a16:creationId xmlns:a16="http://schemas.microsoft.com/office/drawing/2014/main" id="{05E9A68F-46E9-40D3-9BBB-FE3972E7784A}"/>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08" name="直線コネクタ 607">
          <a:extLst>
            <a:ext uri="{FF2B5EF4-FFF2-40B4-BE49-F238E27FC236}">
              <a16:creationId xmlns:a16="http://schemas.microsoft.com/office/drawing/2014/main" id="{7DEB7756-F806-4407-B406-3D0E8078DF8E}"/>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09" name="【消防施設】&#10;一人当たり面積平均値テキスト">
          <a:extLst>
            <a:ext uri="{FF2B5EF4-FFF2-40B4-BE49-F238E27FC236}">
              <a16:creationId xmlns:a16="http://schemas.microsoft.com/office/drawing/2014/main" id="{5AE4293D-9F8F-44B3-98C1-E3D542E66456}"/>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0" name="フローチャート: 判断 609">
          <a:extLst>
            <a:ext uri="{FF2B5EF4-FFF2-40B4-BE49-F238E27FC236}">
              <a16:creationId xmlns:a16="http://schemas.microsoft.com/office/drawing/2014/main" id="{F52BA1B0-CA21-43FF-8B99-AB301132071D}"/>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1" name="フローチャート: 判断 610">
          <a:extLst>
            <a:ext uri="{FF2B5EF4-FFF2-40B4-BE49-F238E27FC236}">
              <a16:creationId xmlns:a16="http://schemas.microsoft.com/office/drawing/2014/main" id="{D745C639-3318-4581-904C-827B7FF5971A}"/>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2" name="フローチャート: 判断 611">
          <a:extLst>
            <a:ext uri="{FF2B5EF4-FFF2-40B4-BE49-F238E27FC236}">
              <a16:creationId xmlns:a16="http://schemas.microsoft.com/office/drawing/2014/main" id="{6096942A-2C8D-4878-B952-0DCAD305E20C}"/>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3" name="フローチャート: 判断 612">
          <a:extLst>
            <a:ext uri="{FF2B5EF4-FFF2-40B4-BE49-F238E27FC236}">
              <a16:creationId xmlns:a16="http://schemas.microsoft.com/office/drawing/2014/main" id="{E801321B-0900-439D-9810-25D092D51E1E}"/>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4" name="フローチャート: 判断 613">
          <a:extLst>
            <a:ext uri="{FF2B5EF4-FFF2-40B4-BE49-F238E27FC236}">
              <a16:creationId xmlns:a16="http://schemas.microsoft.com/office/drawing/2014/main" id="{4FDB429C-DD47-48D3-88E3-5B24A9A93240}"/>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B968DC0-386F-435A-BA05-4DD8BB05B34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7077E53-91EF-4E65-BA89-2942D1DE72B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F8A1045B-2362-4013-8243-E963989A50A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79665C42-22A8-43DB-9931-F22397CC667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5C617CC-BCA5-47F4-BC0A-C563421C949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35306</xdr:rowOff>
    </xdr:from>
    <xdr:to>
      <xdr:col>116</xdr:col>
      <xdr:colOff>114300</xdr:colOff>
      <xdr:row>83</xdr:row>
      <xdr:rowOff>136906</xdr:rowOff>
    </xdr:to>
    <xdr:sp macro="" textlink="">
      <xdr:nvSpPr>
        <xdr:cNvPr id="620" name="楕円 619">
          <a:extLst>
            <a:ext uri="{FF2B5EF4-FFF2-40B4-BE49-F238E27FC236}">
              <a16:creationId xmlns:a16="http://schemas.microsoft.com/office/drawing/2014/main" id="{77EF7EBA-CDB7-423F-8F56-382BC530C43B}"/>
            </a:ext>
          </a:extLst>
        </xdr:cNvPr>
        <xdr:cNvSpPr/>
      </xdr:nvSpPr>
      <xdr:spPr>
        <a:xfrm>
          <a:off x="19458940" y="1394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58183</xdr:rowOff>
    </xdr:from>
    <xdr:ext cx="469744" cy="259045"/>
    <xdr:sp macro="" textlink="">
      <xdr:nvSpPr>
        <xdr:cNvPr id="621" name="【消防施設】&#10;一人当たり面積該当値テキスト">
          <a:extLst>
            <a:ext uri="{FF2B5EF4-FFF2-40B4-BE49-F238E27FC236}">
              <a16:creationId xmlns:a16="http://schemas.microsoft.com/office/drawing/2014/main" id="{806BA3F0-2CB7-49F3-B7C0-2590553C7BE7}"/>
            </a:ext>
          </a:extLst>
        </xdr:cNvPr>
        <xdr:cNvSpPr txBox="1"/>
      </xdr:nvSpPr>
      <xdr:spPr>
        <a:xfrm>
          <a:off x="19547840" y="1380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170180</xdr:rowOff>
    </xdr:from>
    <xdr:to>
      <xdr:col>112</xdr:col>
      <xdr:colOff>38100</xdr:colOff>
      <xdr:row>83</xdr:row>
      <xdr:rowOff>100330</xdr:rowOff>
    </xdr:to>
    <xdr:sp macro="" textlink="">
      <xdr:nvSpPr>
        <xdr:cNvPr id="622" name="楕円 621">
          <a:extLst>
            <a:ext uri="{FF2B5EF4-FFF2-40B4-BE49-F238E27FC236}">
              <a16:creationId xmlns:a16="http://schemas.microsoft.com/office/drawing/2014/main" id="{FEF19D64-7D99-4DDC-AF2C-56523A809699}"/>
            </a:ext>
          </a:extLst>
        </xdr:cNvPr>
        <xdr:cNvSpPr/>
      </xdr:nvSpPr>
      <xdr:spPr>
        <a:xfrm>
          <a:off x="18735040" y="13916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83</xdr:row>
      <xdr:rowOff>86106</xdr:rowOff>
    </xdr:to>
    <xdr:cxnSp macro="">
      <xdr:nvCxnSpPr>
        <xdr:cNvPr id="623" name="直線コネクタ 622">
          <a:extLst>
            <a:ext uri="{FF2B5EF4-FFF2-40B4-BE49-F238E27FC236}">
              <a16:creationId xmlns:a16="http://schemas.microsoft.com/office/drawing/2014/main" id="{EF99A2E6-82F2-4236-9718-8E14528F0A41}"/>
            </a:ext>
          </a:extLst>
        </xdr:cNvPr>
        <xdr:cNvCxnSpPr/>
      </xdr:nvCxnSpPr>
      <xdr:spPr>
        <a:xfrm>
          <a:off x="18778220" y="13963650"/>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142748</xdr:rowOff>
    </xdr:from>
    <xdr:to>
      <xdr:col>107</xdr:col>
      <xdr:colOff>101600</xdr:colOff>
      <xdr:row>83</xdr:row>
      <xdr:rowOff>72898</xdr:rowOff>
    </xdr:to>
    <xdr:sp macro="" textlink="">
      <xdr:nvSpPr>
        <xdr:cNvPr id="624" name="楕円 623">
          <a:extLst>
            <a:ext uri="{FF2B5EF4-FFF2-40B4-BE49-F238E27FC236}">
              <a16:creationId xmlns:a16="http://schemas.microsoft.com/office/drawing/2014/main" id="{30546D4E-27C9-49EE-B46A-EE0314777B10}"/>
            </a:ext>
          </a:extLst>
        </xdr:cNvPr>
        <xdr:cNvSpPr/>
      </xdr:nvSpPr>
      <xdr:spPr>
        <a:xfrm>
          <a:off x="17937480" y="13889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22098</xdr:rowOff>
    </xdr:from>
    <xdr:to>
      <xdr:col>111</xdr:col>
      <xdr:colOff>177800</xdr:colOff>
      <xdr:row>83</xdr:row>
      <xdr:rowOff>49530</xdr:rowOff>
    </xdr:to>
    <xdr:cxnSp macro="">
      <xdr:nvCxnSpPr>
        <xdr:cNvPr id="625" name="直線コネクタ 624">
          <a:extLst>
            <a:ext uri="{FF2B5EF4-FFF2-40B4-BE49-F238E27FC236}">
              <a16:creationId xmlns:a16="http://schemas.microsoft.com/office/drawing/2014/main" id="{6C14D5AA-3300-4616-B5B8-949BAE3ADDD2}"/>
            </a:ext>
          </a:extLst>
        </xdr:cNvPr>
        <xdr:cNvCxnSpPr/>
      </xdr:nvCxnSpPr>
      <xdr:spPr>
        <a:xfrm>
          <a:off x="17988280" y="13936218"/>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626" name="楕円 625">
          <a:extLst>
            <a:ext uri="{FF2B5EF4-FFF2-40B4-BE49-F238E27FC236}">
              <a16:creationId xmlns:a16="http://schemas.microsoft.com/office/drawing/2014/main" id="{2CB84A13-CFC7-4A74-A306-5680C4B05A48}"/>
            </a:ext>
          </a:extLst>
        </xdr:cNvPr>
        <xdr:cNvSpPr/>
      </xdr:nvSpPr>
      <xdr:spPr>
        <a:xfrm>
          <a:off x="17162780" y="13884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17526</xdr:rowOff>
    </xdr:from>
    <xdr:to>
      <xdr:col>107</xdr:col>
      <xdr:colOff>50800</xdr:colOff>
      <xdr:row>83</xdr:row>
      <xdr:rowOff>22098</xdr:rowOff>
    </xdr:to>
    <xdr:cxnSp macro="">
      <xdr:nvCxnSpPr>
        <xdr:cNvPr id="627" name="直線コネクタ 626">
          <a:extLst>
            <a:ext uri="{FF2B5EF4-FFF2-40B4-BE49-F238E27FC236}">
              <a16:creationId xmlns:a16="http://schemas.microsoft.com/office/drawing/2014/main" id="{962A8610-6D3B-4C51-B701-375E6FA204BC}"/>
            </a:ext>
          </a:extLst>
        </xdr:cNvPr>
        <xdr:cNvCxnSpPr/>
      </xdr:nvCxnSpPr>
      <xdr:spPr>
        <a:xfrm>
          <a:off x="17213580" y="1393164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85598</xdr:rowOff>
    </xdr:from>
    <xdr:to>
      <xdr:col>98</xdr:col>
      <xdr:colOff>38100</xdr:colOff>
      <xdr:row>84</xdr:row>
      <xdr:rowOff>15748</xdr:rowOff>
    </xdr:to>
    <xdr:sp macro="" textlink="">
      <xdr:nvSpPr>
        <xdr:cNvPr id="628" name="楕円 627">
          <a:extLst>
            <a:ext uri="{FF2B5EF4-FFF2-40B4-BE49-F238E27FC236}">
              <a16:creationId xmlns:a16="http://schemas.microsoft.com/office/drawing/2014/main" id="{4CD041E6-54F2-4FBB-8022-EFE6259C03F9}"/>
            </a:ext>
          </a:extLst>
        </xdr:cNvPr>
        <xdr:cNvSpPr/>
      </xdr:nvSpPr>
      <xdr:spPr>
        <a:xfrm>
          <a:off x="16388080" y="139997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17526</xdr:rowOff>
    </xdr:from>
    <xdr:to>
      <xdr:col>102</xdr:col>
      <xdr:colOff>114300</xdr:colOff>
      <xdr:row>83</xdr:row>
      <xdr:rowOff>136398</xdr:rowOff>
    </xdr:to>
    <xdr:cxnSp macro="">
      <xdr:nvCxnSpPr>
        <xdr:cNvPr id="629" name="直線コネクタ 628">
          <a:extLst>
            <a:ext uri="{FF2B5EF4-FFF2-40B4-BE49-F238E27FC236}">
              <a16:creationId xmlns:a16="http://schemas.microsoft.com/office/drawing/2014/main" id="{D53A5B38-8342-48ED-AD81-294BD79A6744}"/>
            </a:ext>
          </a:extLst>
        </xdr:cNvPr>
        <xdr:cNvCxnSpPr/>
      </xdr:nvCxnSpPr>
      <xdr:spPr>
        <a:xfrm flipV="1">
          <a:off x="16431260" y="13931646"/>
          <a:ext cx="78232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0" name="n_1aveValue【消防施設】&#10;一人当たり面積">
          <a:extLst>
            <a:ext uri="{FF2B5EF4-FFF2-40B4-BE49-F238E27FC236}">
              <a16:creationId xmlns:a16="http://schemas.microsoft.com/office/drawing/2014/main" id="{37976491-5FFE-44EB-9D3C-07E6324E1890}"/>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1" name="n_2aveValue【消防施設】&#10;一人当たり面積">
          <a:extLst>
            <a:ext uri="{FF2B5EF4-FFF2-40B4-BE49-F238E27FC236}">
              <a16:creationId xmlns:a16="http://schemas.microsoft.com/office/drawing/2014/main" id="{53444E58-2C6D-4630-A77F-36F3374A18E1}"/>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2" name="n_3aveValue【消防施設】&#10;一人当たり面積">
          <a:extLst>
            <a:ext uri="{FF2B5EF4-FFF2-40B4-BE49-F238E27FC236}">
              <a16:creationId xmlns:a16="http://schemas.microsoft.com/office/drawing/2014/main" id="{184CC55B-C442-4CE8-B60B-0FF3E58A2A9A}"/>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3" name="n_4aveValue【消防施設】&#10;一人当たり面積">
          <a:extLst>
            <a:ext uri="{FF2B5EF4-FFF2-40B4-BE49-F238E27FC236}">
              <a16:creationId xmlns:a16="http://schemas.microsoft.com/office/drawing/2014/main" id="{8D323A7D-BC24-42B7-B78C-209D2FEF0E64}"/>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116857</xdr:rowOff>
    </xdr:from>
    <xdr:ext cx="469744" cy="259045"/>
    <xdr:sp macro="" textlink="">
      <xdr:nvSpPr>
        <xdr:cNvPr id="634" name="n_1mainValue【消防施設】&#10;一人当たり面積">
          <a:extLst>
            <a:ext uri="{FF2B5EF4-FFF2-40B4-BE49-F238E27FC236}">
              <a16:creationId xmlns:a16="http://schemas.microsoft.com/office/drawing/2014/main" id="{8BDACFFD-F2FE-41D2-A220-BEF6F84771B5}"/>
            </a:ext>
          </a:extLst>
        </xdr:cNvPr>
        <xdr:cNvSpPr txBox="1"/>
      </xdr:nvSpPr>
      <xdr:spPr>
        <a:xfrm>
          <a:off x="185611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89425</xdr:rowOff>
    </xdr:from>
    <xdr:ext cx="469744" cy="259045"/>
    <xdr:sp macro="" textlink="">
      <xdr:nvSpPr>
        <xdr:cNvPr id="635" name="n_2mainValue【消防施設】&#10;一人当たり面積">
          <a:extLst>
            <a:ext uri="{FF2B5EF4-FFF2-40B4-BE49-F238E27FC236}">
              <a16:creationId xmlns:a16="http://schemas.microsoft.com/office/drawing/2014/main" id="{9FFE20D4-E80B-4315-A6D4-69ADB32377D8}"/>
            </a:ext>
          </a:extLst>
        </xdr:cNvPr>
        <xdr:cNvSpPr txBox="1"/>
      </xdr:nvSpPr>
      <xdr:spPr>
        <a:xfrm>
          <a:off x="17776267" y="1366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636" name="n_3mainValue【消防施設】&#10;一人当たり面積">
          <a:extLst>
            <a:ext uri="{FF2B5EF4-FFF2-40B4-BE49-F238E27FC236}">
              <a16:creationId xmlns:a16="http://schemas.microsoft.com/office/drawing/2014/main" id="{0D1F1E98-2C1E-4B0B-836B-EC1E0E459D0A}"/>
            </a:ext>
          </a:extLst>
        </xdr:cNvPr>
        <xdr:cNvSpPr txBox="1"/>
      </xdr:nvSpPr>
      <xdr:spPr>
        <a:xfrm>
          <a:off x="17001567" y="136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32275</xdr:rowOff>
    </xdr:from>
    <xdr:ext cx="469744" cy="259045"/>
    <xdr:sp macro="" textlink="">
      <xdr:nvSpPr>
        <xdr:cNvPr id="637" name="n_4mainValue【消防施設】&#10;一人当たり面積">
          <a:extLst>
            <a:ext uri="{FF2B5EF4-FFF2-40B4-BE49-F238E27FC236}">
              <a16:creationId xmlns:a16="http://schemas.microsoft.com/office/drawing/2014/main" id="{0A0B97DA-37BA-48CA-BD5C-74D0B87DC610}"/>
            </a:ext>
          </a:extLst>
        </xdr:cNvPr>
        <xdr:cNvSpPr txBox="1"/>
      </xdr:nvSpPr>
      <xdr:spPr>
        <a:xfrm>
          <a:off x="162268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C0E2DC33-0614-4861-8EC4-EF5E2B61FF7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B6BA7AB1-D806-453C-8435-0BD1E032682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948EEB68-ACF7-4CD3-8FE0-8F05FE8EB23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8AF5AB9-34D3-4613-9386-3DC457A1AFE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B546272D-71CD-4017-88CA-59C43292B74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6A578F3A-2D5D-4FC4-BB35-CA436BD7AA5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B4928449-1008-4EE6-A78F-EA53FDFF465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A95CBD77-2345-4C8A-84A0-547185B65FC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1C72D326-ED78-4E7A-9BDB-9231F7FD147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771F6ACC-A343-4367-98D6-381EF789FC8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D5792422-50D8-420D-978B-49AD7BC7B77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9" name="直線コネクタ 648">
          <a:extLst>
            <a:ext uri="{FF2B5EF4-FFF2-40B4-BE49-F238E27FC236}">
              <a16:creationId xmlns:a16="http://schemas.microsoft.com/office/drawing/2014/main" id="{2CE5614B-1359-4610-9302-AE5FAF27F15A}"/>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0" name="テキスト ボックス 649">
          <a:extLst>
            <a:ext uri="{FF2B5EF4-FFF2-40B4-BE49-F238E27FC236}">
              <a16:creationId xmlns:a16="http://schemas.microsoft.com/office/drawing/2014/main" id="{2327B44C-88F9-4EC9-A7C2-BC5FE6534B6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1" name="直線コネクタ 650">
          <a:extLst>
            <a:ext uri="{FF2B5EF4-FFF2-40B4-BE49-F238E27FC236}">
              <a16:creationId xmlns:a16="http://schemas.microsoft.com/office/drawing/2014/main" id="{9C442829-A73A-4745-902C-3425FF56F38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2" name="テキスト ボックス 651">
          <a:extLst>
            <a:ext uri="{FF2B5EF4-FFF2-40B4-BE49-F238E27FC236}">
              <a16:creationId xmlns:a16="http://schemas.microsoft.com/office/drawing/2014/main" id="{246008DC-1813-438E-A637-06E59804D70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3" name="直線コネクタ 652">
          <a:extLst>
            <a:ext uri="{FF2B5EF4-FFF2-40B4-BE49-F238E27FC236}">
              <a16:creationId xmlns:a16="http://schemas.microsoft.com/office/drawing/2014/main" id="{11A31A6E-DD5C-4A0F-A408-299362902C9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4" name="テキスト ボックス 653">
          <a:extLst>
            <a:ext uri="{FF2B5EF4-FFF2-40B4-BE49-F238E27FC236}">
              <a16:creationId xmlns:a16="http://schemas.microsoft.com/office/drawing/2014/main" id="{28B94CD4-7A03-4682-A8CB-B6CD3DF543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5" name="直線コネクタ 654">
          <a:extLst>
            <a:ext uri="{FF2B5EF4-FFF2-40B4-BE49-F238E27FC236}">
              <a16:creationId xmlns:a16="http://schemas.microsoft.com/office/drawing/2014/main" id="{0FD36642-F488-4720-91FC-7A0A5F07213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6" name="テキスト ボックス 655">
          <a:extLst>
            <a:ext uri="{FF2B5EF4-FFF2-40B4-BE49-F238E27FC236}">
              <a16:creationId xmlns:a16="http://schemas.microsoft.com/office/drawing/2014/main" id="{73EB5EED-77CC-4FAC-8730-EEC6D08C2AB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7" name="直線コネクタ 656">
          <a:extLst>
            <a:ext uri="{FF2B5EF4-FFF2-40B4-BE49-F238E27FC236}">
              <a16:creationId xmlns:a16="http://schemas.microsoft.com/office/drawing/2014/main" id="{FEFE7EB3-57FF-4716-9423-C1B8FDD4148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8" name="テキスト ボックス 657">
          <a:extLst>
            <a:ext uri="{FF2B5EF4-FFF2-40B4-BE49-F238E27FC236}">
              <a16:creationId xmlns:a16="http://schemas.microsoft.com/office/drawing/2014/main" id="{8EA22E9C-BE72-4959-9016-50A47B5D6E6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9" name="直線コネクタ 658">
          <a:extLst>
            <a:ext uri="{FF2B5EF4-FFF2-40B4-BE49-F238E27FC236}">
              <a16:creationId xmlns:a16="http://schemas.microsoft.com/office/drawing/2014/main" id="{8DBCF95C-6D15-4858-A87C-1101B4B60C8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0" name="テキスト ボックス 659">
          <a:extLst>
            <a:ext uri="{FF2B5EF4-FFF2-40B4-BE49-F238E27FC236}">
              <a16:creationId xmlns:a16="http://schemas.microsoft.com/office/drawing/2014/main" id="{6BFD2C86-8AAF-48D2-9634-3F746FD2483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9AC37CF2-CC01-48B8-9426-CBEE3ABA74B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2" name="【庁舎】&#10;有形固定資産減価償却率グラフ枠">
          <a:extLst>
            <a:ext uri="{FF2B5EF4-FFF2-40B4-BE49-F238E27FC236}">
              <a16:creationId xmlns:a16="http://schemas.microsoft.com/office/drawing/2014/main" id="{47BA3673-C887-4AEE-A052-66DB45F9C45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3" name="直線コネクタ 662">
          <a:extLst>
            <a:ext uri="{FF2B5EF4-FFF2-40B4-BE49-F238E27FC236}">
              <a16:creationId xmlns:a16="http://schemas.microsoft.com/office/drawing/2014/main" id="{2E8FB890-7723-4CBF-B6E6-8C213036D9C5}"/>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4" name="【庁舎】&#10;有形固定資産減価償却率最小値テキスト">
          <a:extLst>
            <a:ext uri="{FF2B5EF4-FFF2-40B4-BE49-F238E27FC236}">
              <a16:creationId xmlns:a16="http://schemas.microsoft.com/office/drawing/2014/main" id="{2F36DBEC-6821-44FC-AF15-4DB685D7F452}"/>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5" name="直線コネクタ 664">
          <a:extLst>
            <a:ext uri="{FF2B5EF4-FFF2-40B4-BE49-F238E27FC236}">
              <a16:creationId xmlns:a16="http://schemas.microsoft.com/office/drawing/2014/main" id="{D168EC67-DA55-4380-9E24-F6301C2E25C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6" name="【庁舎】&#10;有形固定資産減価償却率最大値テキスト">
          <a:extLst>
            <a:ext uri="{FF2B5EF4-FFF2-40B4-BE49-F238E27FC236}">
              <a16:creationId xmlns:a16="http://schemas.microsoft.com/office/drawing/2014/main" id="{BDF397F1-E2E6-4FD5-A3CA-8CD7D11E2353}"/>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67" name="直線コネクタ 666">
          <a:extLst>
            <a:ext uri="{FF2B5EF4-FFF2-40B4-BE49-F238E27FC236}">
              <a16:creationId xmlns:a16="http://schemas.microsoft.com/office/drawing/2014/main" id="{A674144B-26CB-468E-9A23-642434660F9A}"/>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68" name="【庁舎】&#10;有形固定資産減価償却率平均値テキスト">
          <a:extLst>
            <a:ext uri="{FF2B5EF4-FFF2-40B4-BE49-F238E27FC236}">
              <a16:creationId xmlns:a16="http://schemas.microsoft.com/office/drawing/2014/main" id="{34DF3769-BCBD-4034-8B71-D18C17E6AD5E}"/>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69" name="フローチャート: 判断 668">
          <a:extLst>
            <a:ext uri="{FF2B5EF4-FFF2-40B4-BE49-F238E27FC236}">
              <a16:creationId xmlns:a16="http://schemas.microsoft.com/office/drawing/2014/main" id="{757614DA-0722-40A2-B27B-C4ECDC975047}"/>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0" name="フローチャート: 判断 669">
          <a:extLst>
            <a:ext uri="{FF2B5EF4-FFF2-40B4-BE49-F238E27FC236}">
              <a16:creationId xmlns:a16="http://schemas.microsoft.com/office/drawing/2014/main" id="{86B26BF9-55E2-464C-BEBC-2E30B5B7CF70}"/>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1" name="フローチャート: 判断 670">
          <a:extLst>
            <a:ext uri="{FF2B5EF4-FFF2-40B4-BE49-F238E27FC236}">
              <a16:creationId xmlns:a16="http://schemas.microsoft.com/office/drawing/2014/main" id="{584B2386-622F-4884-8E02-C49CC5B192D4}"/>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2" name="フローチャート: 判断 671">
          <a:extLst>
            <a:ext uri="{FF2B5EF4-FFF2-40B4-BE49-F238E27FC236}">
              <a16:creationId xmlns:a16="http://schemas.microsoft.com/office/drawing/2014/main" id="{D09F2A9E-5CB9-496E-9F86-F6E77B10FC24}"/>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3" name="フローチャート: 判断 672">
          <a:extLst>
            <a:ext uri="{FF2B5EF4-FFF2-40B4-BE49-F238E27FC236}">
              <a16:creationId xmlns:a16="http://schemas.microsoft.com/office/drawing/2014/main" id="{8CE16A4C-C106-47C3-BE3A-FD0EC0584404}"/>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72F2685-6350-4E98-9C5B-343B2D31830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51FC267-53CB-42E5-BCD2-59E7E063DBB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E5850AF-4A20-41E8-ABED-7030AF25085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73E66E1-53D6-4678-9F04-1E7FEC02B55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2FFBB1C-BAFA-4047-AF35-EDC2EC701F4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154395</xdr:rowOff>
    </xdr:from>
    <xdr:to>
      <xdr:col>85</xdr:col>
      <xdr:colOff>177800</xdr:colOff>
      <xdr:row>101</xdr:row>
      <xdr:rowOff>84545</xdr:rowOff>
    </xdr:to>
    <xdr:sp macro="" textlink="">
      <xdr:nvSpPr>
        <xdr:cNvPr id="679" name="楕円 678">
          <a:extLst>
            <a:ext uri="{FF2B5EF4-FFF2-40B4-BE49-F238E27FC236}">
              <a16:creationId xmlns:a16="http://schemas.microsoft.com/office/drawing/2014/main" id="{B1C2073D-F6C7-46B6-B8E9-FE89046B6896}"/>
            </a:ext>
          </a:extLst>
        </xdr:cNvPr>
        <xdr:cNvSpPr/>
      </xdr:nvSpPr>
      <xdr:spPr>
        <a:xfrm>
          <a:off x="14325600" y="169183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5822</xdr:rowOff>
    </xdr:from>
    <xdr:ext cx="405111" cy="259045"/>
    <xdr:sp macro="" textlink="">
      <xdr:nvSpPr>
        <xdr:cNvPr id="680" name="【庁舎】&#10;有形固定資産減価償却率該当値テキスト">
          <a:extLst>
            <a:ext uri="{FF2B5EF4-FFF2-40B4-BE49-F238E27FC236}">
              <a16:creationId xmlns:a16="http://schemas.microsoft.com/office/drawing/2014/main" id="{6A114F4B-1DC6-49A4-AE3E-7561F4B74792}"/>
            </a:ext>
          </a:extLst>
        </xdr:cNvPr>
        <xdr:cNvSpPr txBox="1"/>
      </xdr:nvSpPr>
      <xdr:spPr>
        <a:xfrm>
          <a:off x="14414500" y="1676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89081</xdr:rowOff>
    </xdr:from>
    <xdr:to>
      <xdr:col>81</xdr:col>
      <xdr:colOff>101600</xdr:colOff>
      <xdr:row>101</xdr:row>
      <xdr:rowOff>19231</xdr:rowOff>
    </xdr:to>
    <xdr:sp macro="" textlink="">
      <xdr:nvSpPr>
        <xdr:cNvPr id="681" name="楕円 680">
          <a:extLst>
            <a:ext uri="{FF2B5EF4-FFF2-40B4-BE49-F238E27FC236}">
              <a16:creationId xmlns:a16="http://schemas.microsoft.com/office/drawing/2014/main" id="{EFFC0FDA-FEB0-4B22-8E38-AD2D792B48BF}"/>
            </a:ext>
          </a:extLst>
        </xdr:cNvPr>
        <xdr:cNvSpPr/>
      </xdr:nvSpPr>
      <xdr:spPr>
        <a:xfrm>
          <a:off x="13578840" y="16853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139881</xdr:rowOff>
    </xdr:from>
    <xdr:to>
      <xdr:col>85</xdr:col>
      <xdr:colOff>127000</xdr:colOff>
      <xdr:row>101</xdr:row>
      <xdr:rowOff>33745</xdr:rowOff>
    </xdr:to>
    <xdr:cxnSp macro="">
      <xdr:nvCxnSpPr>
        <xdr:cNvPr id="682" name="直線コネクタ 681">
          <a:extLst>
            <a:ext uri="{FF2B5EF4-FFF2-40B4-BE49-F238E27FC236}">
              <a16:creationId xmlns:a16="http://schemas.microsoft.com/office/drawing/2014/main" id="{F510B699-D32C-4F8C-AD28-34F255CF104B}"/>
            </a:ext>
          </a:extLst>
        </xdr:cNvPr>
        <xdr:cNvCxnSpPr/>
      </xdr:nvCxnSpPr>
      <xdr:spPr>
        <a:xfrm>
          <a:off x="13629640" y="16903881"/>
          <a:ext cx="746760" cy="6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25400</xdr:rowOff>
    </xdr:from>
    <xdr:to>
      <xdr:col>76</xdr:col>
      <xdr:colOff>165100</xdr:colOff>
      <xdr:row>100</xdr:row>
      <xdr:rowOff>127000</xdr:rowOff>
    </xdr:to>
    <xdr:sp macro="" textlink="">
      <xdr:nvSpPr>
        <xdr:cNvPr id="683" name="楕円 682">
          <a:extLst>
            <a:ext uri="{FF2B5EF4-FFF2-40B4-BE49-F238E27FC236}">
              <a16:creationId xmlns:a16="http://schemas.microsoft.com/office/drawing/2014/main" id="{476C32DD-1F95-4152-A789-0F05E2051A64}"/>
            </a:ext>
          </a:extLst>
        </xdr:cNvPr>
        <xdr:cNvSpPr/>
      </xdr:nvSpPr>
      <xdr:spPr>
        <a:xfrm>
          <a:off x="12804140" y="167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76200</xdr:rowOff>
    </xdr:from>
    <xdr:to>
      <xdr:col>81</xdr:col>
      <xdr:colOff>50800</xdr:colOff>
      <xdr:row>100</xdr:row>
      <xdr:rowOff>139881</xdr:rowOff>
    </xdr:to>
    <xdr:cxnSp macro="">
      <xdr:nvCxnSpPr>
        <xdr:cNvPr id="684" name="直線コネクタ 683">
          <a:extLst>
            <a:ext uri="{FF2B5EF4-FFF2-40B4-BE49-F238E27FC236}">
              <a16:creationId xmlns:a16="http://schemas.microsoft.com/office/drawing/2014/main" id="{22784AA6-F637-4AB1-954B-C8034989A2BC}"/>
            </a:ext>
          </a:extLst>
        </xdr:cNvPr>
        <xdr:cNvCxnSpPr/>
      </xdr:nvCxnSpPr>
      <xdr:spPr>
        <a:xfrm>
          <a:off x="12854940" y="16840200"/>
          <a:ext cx="7747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131536</xdr:rowOff>
    </xdr:from>
    <xdr:to>
      <xdr:col>72</xdr:col>
      <xdr:colOff>38100</xdr:colOff>
      <xdr:row>100</xdr:row>
      <xdr:rowOff>61686</xdr:rowOff>
    </xdr:to>
    <xdr:sp macro="" textlink="">
      <xdr:nvSpPr>
        <xdr:cNvPr id="685" name="楕円 684">
          <a:extLst>
            <a:ext uri="{FF2B5EF4-FFF2-40B4-BE49-F238E27FC236}">
              <a16:creationId xmlns:a16="http://schemas.microsoft.com/office/drawing/2014/main" id="{2425572F-DAA8-4822-BE14-9B3C1DC2C789}"/>
            </a:ext>
          </a:extLst>
        </xdr:cNvPr>
        <xdr:cNvSpPr/>
      </xdr:nvSpPr>
      <xdr:spPr>
        <a:xfrm>
          <a:off x="12029440" y="167278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10886</xdr:rowOff>
    </xdr:from>
    <xdr:to>
      <xdr:col>76</xdr:col>
      <xdr:colOff>114300</xdr:colOff>
      <xdr:row>100</xdr:row>
      <xdr:rowOff>76200</xdr:rowOff>
    </xdr:to>
    <xdr:cxnSp macro="">
      <xdr:nvCxnSpPr>
        <xdr:cNvPr id="686" name="直線コネクタ 685">
          <a:extLst>
            <a:ext uri="{FF2B5EF4-FFF2-40B4-BE49-F238E27FC236}">
              <a16:creationId xmlns:a16="http://schemas.microsoft.com/office/drawing/2014/main" id="{505F2E91-406B-480B-83E4-3E9A8CB48945}"/>
            </a:ext>
          </a:extLst>
        </xdr:cNvPr>
        <xdr:cNvCxnSpPr/>
      </xdr:nvCxnSpPr>
      <xdr:spPr>
        <a:xfrm>
          <a:off x="12072620" y="16774886"/>
          <a:ext cx="7823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123371</xdr:rowOff>
    </xdr:from>
    <xdr:to>
      <xdr:col>67</xdr:col>
      <xdr:colOff>101600</xdr:colOff>
      <xdr:row>102</xdr:row>
      <xdr:rowOff>53521</xdr:rowOff>
    </xdr:to>
    <xdr:sp macro="" textlink="">
      <xdr:nvSpPr>
        <xdr:cNvPr id="687" name="楕円 686">
          <a:extLst>
            <a:ext uri="{FF2B5EF4-FFF2-40B4-BE49-F238E27FC236}">
              <a16:creationId xmlns:a16="http://schemas.microsoft.com/office/drawing/2014/main" id="{B3E61EE1-0C52-4FD8-99E4-C0EF093FB83C}"/>
            </a:ext>
          </a:extLst>
        </xdr:cNvPr>
        <xdr:cNvSpPr/>
      </xdr:nvSpPr>
      <xdr:spPr>
        <a:xfrm>
          <a:off x="11231880" y="17055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10886</xdr:rowOff>
    </xdr:from>
    <xdr:to>
      <xdr:col>71</xdr:col>
      <xdr:colOff>177800</xdr:colOff>
      <xdr:row>102</xdr:row>
      <xdr:rowOff>2721</xdr:rowOff>
    </xdr:to>
    <xdr:cxnSp macro="">
      <xdr:nvCxnSpPr>
        <xdr:cNvPr id="688" name="直線コネクタ 687">
          <a:extLst>
            <a:ext uri="{FF2B5EF4-FFF2-40B4-BE49-F238E27FC236}">
              <a16:creationId xmlns:a16="http://schemas.microsoft.com/office/drawing/2014/main" id="{0F98C692-45E9-4356-A5BE-CAD3B7A0835B}"/>
            </a:ext>
          </a:extLst>
        </xdr:cNvPr>
        <xdr:cNvCxnSpPr/>
      </xdr:nvCxnSpPr>
      <xdr:spPr>
        <a:xfrm flipV="1">
          <a:off x="11282680" y="16774886"/>
          <a:ext cx="789940" cy="327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89" name="n_1aveValue【庁舎】&#10;有形固定資産減価償却率">
          <a:extLst>
            <a:ext uri="{FF2B5EF4-FFF2-40B4-BE49-F238E27FC236}">
              <a16:creationId xmlns:a16="http://schemas.microsoft.com/office/drawing/2014/main" id="{7308F1B3-1CA1-40CA-A6E8-8231E694B0DF}"/>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0" name="n_2aveValue【庁舎】&#10;有形固定資産減価償却率">
          <a:extLst>
            <a:ext uri="{FF2B5EF4-FFF2-40B4-BE49-F238E27FC236}">
              <a16:creationId xmlns:a16="http://schemas.microsoft.com/office/drawing/2014/main" id="{51DD6AE0-C7C7-479F-877B-1496BD73D0B0}"/>
            </a:ext>
          </a:extLst>
        </xdr:cNvPr>
        <xdr:cNvSpPr txBox="1"/>
      </xdr:nvSpPr>
      <xdr:spPr>
        <a:xfrm>
          <a:off x="12675244" y="1757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1" name="n_3aveValue【庁舎】&#10;有形固定資産減価償却率">
          <a:extLst>
            <a:ext uri="{FF2B5EF4-FFF2-40B4-BE49-F238E27FC236}">
              <a16:creationId xmlns:a16="http://schemas.microsoft.com/office/drawing/2014/main" id="{352BDC20-43C3-4710-A143-BF5BDA3806B0}"/>
            </a:ext>
          </a:extLst>
        </xdr:cNvPr>
        <xdr:cNvSpPr txBox="1"/>
      </xdr:nvSpPr>
      <xdr:spPr>
        <a:xfrm>
          <a:off x="1190054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2" name="n_4aveValue【庁舎】&#10;有形固定資産減価償却率">
          <a:extLst>
            <a:ext uri="{FF2B5EF4-FFF2-40B4-BE49-F238E27FC236}">
              <a16:creationId xmlns:a16="http://schemas.microsoft.com/office/drawing/2014/main" id="{31D27EC5-D5A8-4BF1-9A00-B1B9D64E8C71}"/>
            </a:ext>
          </a:extLst>
        </xdr:cNvPr>
        <xdr:cNvSpPr txBox="1"/>
      </xdr:nvSpPr>
      <xdr:spPr>
        <a:xfrm>
          <a:off x="1110298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35758</xdr:rowOff>
    </xdr:from>
    <xdr:ext cx="405111" cy="259045"/>
    <xdr:sp macro="" textlink="">
      <xdr:nvSpPr>
        <xdr:cNvPr id="693" name="n_1mainValue【庁舎】&#10;有形固定資産減価償却率">
          <a:extLst>
            <a:ext uri="{FF2B5EF4-FFF2-40B4-BE49-F238E27FC236}">
              <a16:creationId xmlns:a16="http://schemas.microsoft.com/office/drawing/2014/main" id="{CE46522B-6D95-4CCD-831B-43FA786AA17B}"/>
            </a:ext>
          </a:extLst>
        </xdr:cNvPr>
        <xdr:cNvSpPr txBox="1"/>
      </xdr:nvSpPr>
      <xdr:spPr>
        <a:xfrm>
          <a:off x="13437244" y="16632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143527</xdr:rowOff>
    </xdr:from>
    <xdr:ext cx="340478" cy="259045"/>
    <xdr:sp macro="" textlink="">
      <xdr:nvSpPr>
        <xdr:cNvPr id="694" name="n_2mainValue【庁舎】&#10;有形固定資産減価償却率">
          <a:extLst>
            <a:ext uri="{FF2B5EF4-FFF2-40B4-BE49-F238E27FC236}">
              <a16:creationId xmlns:a16="http://schemas.microsoft.com/office/drawing/2014/main" id="{BDFC6DF9-166D-4614-B698-F715B592BDAF}"/>
            </a:ext>
          </a:extLst>
        </xdr:cNvPr>
        <xdr:cNvSpPr txBox="1"/>
      </xdr:nvSpPr>
      <xdr:spPr>
        <a:xfrm>
          <a:off x="12707561" y="165722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78213</xdr:rowOff>
    </xdr:from>
    <xdr:ext cx="340478" cy="259045"/>
    <xdr:sp macro="" textlink="">
      <xdr:nvSpPr>
        <xdr:cNvPr id="695" name="n_3mainValue【庁舎】&#10;有形固定資産減価償却率">
          <a:extLst>
            <a:ext uri="{FF2B5EF4-FFF2-40B4-BE49-F238E27FC236}">
              <a16:creationId xmlns:a16="http://schemas.microsoft.com/office/drawing/2014/main" id="{0A4785CF-6DD2-4208-B20F-0081EA6FC10E}"/>
            </a:ext>
          </a:extLst>
        </xdr:cNvPr>
        <xdr:cNvSpPr txBox="1"/>
      </xdr:nvSpPr>
      <xdr:spPr>
        <a:xfrm>
          <a:off x="11910001" y="165069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70048</xdr:rowOff>
    </xdr:from>
    <xdr:ext cx="405111" cy="259045"/>
    <xdr:sp macro="" textlink="">
      <xdr:nvSpPr>
        <xdr:cNvPr id="696" name="n_4mainValue【庁舎】&#10;有形固定資産減価償却率">
          <a:extLst>
            <a:ext uri="{FF2B5EF4-FFF2-40B4-BE49-F238E27FC236}">
              <a16:creationId xmlns:a16="http://schemas.microsoft.com/office/drawing/2014/main" id="{B6844388-C08B-4980-A690-6391B02E49BF}"/>
            </a:ext>
          </a:extLst>
        </xdr:cNvPr>
        <xdr:cNvSpPr txBox="1"/>
      </xdr:nvSpPr>
      <xdr:spPr>
        <a:xfrm>
          <a:off x="11102984" y="168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BAB55DC5-AA86-415E-8CAF-B02B39D3BA7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F6DF13CE-0924-4973-95B2-272604A76CA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CE11348B-6472-4F41-A3F3-A37B97D16F0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146DD3E8-F8C7-421C-BF44-171B79FC57C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B62002DB-D050-4CB4-964B-B8E34426513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D7C1B52D-6E18-46E9-B767-9B0551B8AD4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D04B6885-6AA7-4034-AB19-1A7FD43210E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E5FD6595-F58E-4E69-9903-B8A6F5FF750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99F4A5D9-C86B-4472-B253-3867B70BE6C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3F1943CE-3E87-49DB-B462-56D7C6BDA56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7" name="テキスト ボックス 706">
          <a:extLst>
            <a:ext uri="{FF2B5EF4-FFF2-40B4-BE49-F238E27FC236}">
              <a16:creationId xmlns:a16="http://schemas.microsoft.com/office/drawing/2014/main" id="{6D1D8CAD-B462-4602-B7C5-2EB59E9E87CA}"/>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08" name="直線コネクタ 707">
          <a:extLst>
            <a:ext uri="{FF2B5EF4-FFF2-40B4-BE49-F238E27FC236}">
              <a16:creationId xmlns:a16="http://schemas.microsoft.com/office/drawing/2014/main" id="{07FA6CDF-4BC3-4D16-983A-65DE397C7F0C}"/>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9" name="テキスト ボックス 708">
          <a:extLst>
            <a:ext uri="{FF2B5EF4-FFF2-40B4-BE49-F238E27FC236}">
              <a16:creationId xmlns:a16="http://schemas.microsoft.com/office/drawing/2014/main" id="{FCD25FFC-220A-4369-BC79-A5D5D26C178B}"/>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0" name="直線コネクタ 709">
          <a:extLst>
            <a:ext uri="{FF2B5EF4-FFF2-40B4-BE49-F238E27FC236}">
              <a16:creationId xmlns:a16="http://schemas.microsoft.com/office/drawing/2014/main" id="{44EE8337-325C-4A83-A6E8-6CF71DB2E47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1" name="テキスト ボックス 710">
          <a:extLst>
            <a:ext uri="{FF2B5EF4-FFF2-40B4-BE49-F238E27FC236}">
              <a16:creationId xmlns:a16="http://schemas.microsoft.com/office/drawing/2014/main" id="{49F31A93-E163-4F30-ABBE-B2912C64532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2" name="直線コネクタ 711">
          <a:extLst>
            <a:ext uri="{FF2B5EF4-FFF2-40B4-BE49-F238E27FC236}">
              <a16:creationId xmlns:a16="http://schemas.microsoft.com/office/drawing/2014/main" id="{A7C55D15-BBE4-4274-B8B9-E2EB214A455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3" name="テキスト ボックス 712">
          <a:extLst>
            <a:ext uri="{FF2B5EF4-FFF2-40B4-BE49-F238E27FC236}">
              <a16:creationId xmlns:a16="http://schemas.microsoft.com/office/drawing/2014/main" id="{12513163-4114-4160-A7D4-3D5829D18C1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4" name="直線コネクタ 713">
          <a:extLst>
            <a:ext uri="{FF2B5EF4-FFF2-40B4-BE49-F238E27FC236}">
              <a16:creationId xmlns:a16="http://schemas.microsoft.com/office/drawing/2014/main" id="{2B2B7BC5-D4C0-439C-BA27-17F3B7319D78}"/>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5" name="テキスト ボックス 714">
          <a:extLst>
            <a:ext uri="{FF2B5EF4-FFF2-40B4-BE49-F238E27FC236}">
              <a16:creationId xmlns:a16="http://schemas.microsoft.com/office/drawing/2014/main" id="{FA73FE80-FA66-4E4F-BB26-A92C39F87B9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6" name="直線コネクタ 715">
          <a:extLst>
            <a:ext uri="{FF2B5EF4-FFF2-40B4-BE49-F238E27FC236}">
              <a16:creationId xmlns:a16="http://schemas.microsoft.com/office/drawing/2014/main" id="{1D43BB0E-1993-44F7-8E08-68B12E0FA76F}"/>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7" name="テキスト ボックス 716">
          <a:extLst>
            <a:ext uri="{FF2B5EF4-FFF2-40B4-BE49-F238E27FC236}">
              <a16:creationId xmlns:a16="http://schemas.microsoft.com/office/drawing/2014/main" id="{8E91851F-864E-4E02-B3E3-E8F23142938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8" name="直線コネクタ 717">
          <a:extLst>
            <a:ext uri="{FF2B5EF4-FFF2-40B4-BE49-F238E27FC236}">
              <a16:creationId xmlns:a16="http://schemas.microsoft.com/office/drawing/2014/main" id="{A022DECD-D6E5-41FB-8D82-F2518093B995}"/>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9" name="テキスト ボックス 718">
          <a:extLst>
            <a:ext uri="{FF2B5EF4-FFF2-40B4-BE49-F238E27FC236}">
              <a16:creationId xmlns:a16="http://schemas.microsoft.com/office/drawing/2014/main" id="{43E34B60-6C9C-4106-80ED-AD7F9BF43038}"/>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542F161-DB3A-4EE2-B521-AC4AF17BE26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B3D7711A-5E2A-4DDF-8F2C-2256A0D6604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33453ADD-C232-4EA1-96B5-301E18542A6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3" name="直線コネクタ 722">
          <a:extLst>
            <a:ext uri="{FF2B5EF4-FFF2-40B4-BE49-F238E27FC236}">
              <a16:creationId xmlns:a16="http://schemas.microsoft.com/office/drawing/2014/main" id="{4FA20750-3A3C-49E4-A7AD-86A81A363C73}"/>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4" name="【庁舎】&#10;一人当たり面積最小値テキスト">
          <a:extLst>
            <a:ext uri="{FF2B5EF4-FFF2-40B4-BE49-F238E27FC236}">
              <a16:creationId xmlns:a16="http://schemas.microsoft.com/office/drawing/2014/main" id="{DA798101-6EA7-4E53-B913-E4929DB0F937}"/>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5" name="直線コネクタ 724">
          <a:extLst>
            <a:ext uri="{FF2B5EF4-FFF2-40B4-BE49-F238E27FC236}">
              <a16:creationId xmlns:a16="http://schemas.microsoft.com/office/drawing/2014/main" id="{6941847C-3172-4C0C-A863-0F1093DE5F3F}"/>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6" name="【庁舎】&#10;一人当たり面積最大値テキスト">
          <a:extLst>
            <a:ext uri="{FF2B5EF4-FFF2-40B4-BE49-F238E27FC236}">
              <a16:creationId xmlns:a16="http://schemas.microsoft.com/office/drawing/2014/main" id="{DD2792B7-296F-4C98-BC9D-169409C1C659}"/>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27" name="直線コネクタ 726">
          <a:extLst>
            <a:ext uri="{FF2B5EF4-FFF2-40B4-BE49-F238E27FC236}">
              <a16:creationId xmlns:a16="http://schemas.microsoft.com/office/drawing/2014/main" id="{EE326442-2622-4978-8736-3DBAF38E95AF}"/>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28" name="【庁舎】&#10;一人当たり面積平均値テキスト">
          <a:extLst>
            <a:ext uri="{FF2B5EF4-FFF2-40B4-BE49-F238E27FC236}">
              <a16:creationId xmlns:a16="http://schemas.microsoft.com/office/drawing/2014/main" id="{8540E5E4-6155-4E09-8BD1-69AB9908BE8A}"/>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29" name="フローチャート: 判断 728">
          <a:extLst>
            <a:ext uri="{FF2B5EF4-FFF2-40B4-BE49-F238E27FC236}">
              <a16:creationId xmlns:a16="http://schemas.microsoft.com/office/drawing/2014/main" id="{9DDBC448-3FAC-491F-903C-C36C9FCF7AEB}"/>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0" name="フローチャート: 判断 729">
          <a:extLst>
            <a:ext uri="{FF2B5EF4-FFF2-40B4-BE49-F238E27FC236}">
              <a16:creationId xmlns:a16="http://schemas.microsoft.com/office/drawing/2014/main" id="{006B44ED-E229-414B-9401-815753B8F2BC}"/>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1" name="フローチャート: 判断 730">
          <a:extLst>
            <a:ext uri="{FF2B5EF4-FFF2-40B4-BE49-F238E27FC236}">
              <a16:creationId xmlns:a16="http://schemas.microsoft.com/office/drawing/2014/main" id="{0ECCA2E3-6268-49E0-B270-8203179707F0}"/>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2" name="フローチャート: 判断 731">
          <a:extLst>
            <a:ext uri="{FF2B5EF4-FFF2-40B4-BE49-F238E27FC236}">
              <a16:creationId xmlns:a16="http://schemas.microsoft.com/office/drawing/2014/main" id="{1A86B4E9-CF61-4B8F-BD0B-DA7E94DCA511}"/>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3" name="フローチャート: 判断 732">
          <a:extLst>
            <a:ext uri="{FF2B5EF4-FFF2-40B4-BE49-F238E27FC236}">
              <a16:creationId xmlns:a16="http://schemas.microsoft.com/office/drawing/2014/main" id="{B9BA2F07-8C0A-4662-A5D4-8C054425CC14}"/>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1F55447-EA5F-4493-A4A4-2B79A40A9A0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828B0C9-4943-4141-B7CA-6A5DA6188DF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16A300F-1A9B-4D7A-8FC5-87F0009B183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B8B1E01-0B29-4A23-9FBF-9122FB52464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A6DE47E-08B6-4A29-9748-60A269AD755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18869</xdr:rowOff>
    </xdr:from>
    <xdr:to>
      <xdr:col>116</xdr:col>
      <xdr:colOff>114300</xdr:colOff>
      <xdr:row>106</xdr:row>
      <xdr:rowOff>120469</xdr:rowOff>
    </xdr:to>
    <xdr:sp macro="" textlink="">
      <xdr:nvSpPr>
        <xdr:cNvPr id="739" name="楕円 738">
          <a:extLst>
            <a:ext uri="{FF2B5EF4-FFF2-40B4-BE49-F238E27FC236}">
              <a16:creationId xmlns:a16="http://schemas.microsoft.com/office/drawing/2014/main" id="{951F469B-1B85-4FAA-B571-A1D9ADC9FC07}"/>
            </a:ext>
          </a:extLst>
        </xdr:cNvPr>
        <xdr:cNvSpPr/>
      </xdr:nvSpPr>
      <xdr:spPr>
        <a:xfrm>
          <a:off x="19458940" y="1778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41746</xdr:rowOff>
    </xdr:from>
    <xdr:ext cx="469744" cy="259045"/>
    <xdr:sp macro="" textlink="">
      <xdr:nvSpPr>
        <xdr:cNvPr id="740" name="【庁舎】&#10;一人当たり面積該当値テキスト">
          <a:extLst>
            <a:ext uri="{FF2B5EF4-FFF2-40B4-BE49-F238E27FC236}">
              <a16:creationId xmlns:a16="http://schemas.microsoft.com/office/drawing/2014/main" id="{C26BF89C-DA56-41C2-B728-5DDC239348FF}"/>
            </a:ext>
          </a:extLst>
        </xdr:cNvPr>
        <xdr:cNvSpPr txBox="1"/>
      </xdr:nvSpPr>
      <xdr:spPr>
        <a:xfrm>
          <a:off x="19547840" y="1764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15602</xdr:rowOff>
    </xdr:from>
    <xdr:to>
      <xdr:col>112</xdr:col>
      <xdr:colOff>38100</xdr:colOff>
      <xdr:row>106</xdr:row>
      <xdr:rowOff>117202</xdr:rowOff>
    </xdr:to>
    <xdr:sp macro="" textlink="">
      <xdr:nvSpPr>
        <xdr:cNvPr id="741" name="楕円 740">
          <a:extLst>
            <a:ext uri="{FF2B5EF4-FFF2-40B4-BE49-F238E27FC236}">
              <a16:creationId xmlns:a16="http://schemas.microsoft.com/office/drawing/2014/main" id="{8F6B8E31-BB49-41C5-8BB8-D347ECD4C518}"/>
            </a:ext>
          </a:extLst>
        </xdr:cNvPr>
        <xdr:cNvSpPr/>
      </xdr:nvSpPr>
      <xdr:spPr>
        <a:xfrm>
          <a:off x="18735040" y="177854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66402</xdr:rowOff>
    </xdr:from>
    <xdr:to>
      <xdr:col>116</xdr:col>
      <xdr:colOff>63500</xdr:colOff>
      <xdr:row>106</xdr:row>
      <xdr:rowOff>69669</xdr:rowOff>
    </xdr:to>
    <xdr:cxnSp macro="">
      <xdr:nvCxnSpPr>
        <xdr:cNvPr id="742" name="直線コネクタ 741">
          <a:extLst>
            <a:ext uri="{FF2B5EF4-FFF2-40B4-BE49-F238E27FC236}">
              <a16:creationId xmlns:a16="http://schemas.microsoft.com/office/drawing/2014/main" id="{707987EC-E6FF-4B42-B7C5-2EFEDAB497CB}"/>
            </a:ext>
          </a:extLst>
        </xdr:cNvPr>
        <xdr:cNvCxnSpPr/>
      </xdr:nvCxnSpPr>
      <xdr:spPr>
        <a:xfrm>
          <a:off x="18778220" y="17836242"/>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xdr:rowOff>
    </xdr:from>
    <xdr:to>
      <xdr:col>107</xdr:col>
      <xdr:colOff>101600</xdr:colOff>
      <xdr:row>106</xdr:row>
      <xdr:rowOff>110671</xdr:rowOff>
    </xdr:to>
    <xdr:sp macro="" textlink="">
      <xdr:nvSpPr>
        <xdr:cNvPr id="743" name="楕円 742">
          <a:extLst>
            <a:ext uri="{FF2B5EF4-FFF2-40B4-BE49-F238E27FC236}">
              <a16:creationId xmlns:a16="http://schemas.microsoft.com/office/drawing/2014/main" id="{10D82BC2-1B02-4BBB-890E-782B5A61299C}"/>
            </a:ext>
          </a:extLst>
        </xdr:cNvPr>
        <xdr:cNvSpPr/>
      </xdr:nvSpPr>
      <xdr:spPr>
        <a:xfrm>
          <a:off x="17937480" y="177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59871</xdr:rowOff>
    </xdr:from>
    <xdr:to>
      <xdr:col>111</xdr:col>
      <xdr:colOff>177800</xdr:colOff>
      <xdr:row>106</xdr:row>
      <xdr:rowOff>66402</xdr:rowOff>
    </xdr:to>
    <xdr:cxnSp macro="">
      <xdr:nvCxnSpPr>
        <xdr:cNvPr id="744" name="直線コネクタ 743">
          <a:extLst>
            <a:ext uri="{FF2B5EF4-FFF2-40B4-BE49-F238E27FC236}">
              <a16:creationId xmlns:a16="http://schemas.microsoft.com/office/drawing/2014/main" id="{39ED2442-2D8E-489A-8389-2E919C4744D7}"/>
            </a:ext>
          </a:extLst>
        </xdr:cNvPr>
        <xdr:cNvCxnSpPr/>
      </xdr:nvCxnSpPr>
      <xdr:spPr>
        <a:xfrm>
          <a:off x="17988280" y="17829711"/>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745" name="楕円 744">
          <a:extLst>
            <a:ext uri="{FF2B5EF4-FFF2-40B4-BE49-F238E27FC236}">
              <a16:creationId xmlns:a16="http://schemas.microsoft.com/office/drawing/2014/main" id="{B6C6026F-91BF-44E3-8E0D-D0E8A4939A16}"/>
            </a:ext>
          </a:extLst>
        </xdr:cNvPr>
        <xdr:cNvSpPr/>
      </xdr:nvSpPr>
      <xdr:spPr>
        <a:xfrm>
          <a:off x="17162780" y="1777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59871</xdr:rowOff>
    </xdr:to>
    <xdr:cxnSp macro="">
      <xdr:nvCxnSpPr>
        <xdr:cNvPr id="746" name="直線コネクタ 745">
          <a:extLst>
            <a:ext uri="{FF2B5EF4-FFF2-40B4-BE49-F238E27FC236}">
              <a16:creationId xmlns:a16="http://schemas.microsoft.com/office/drawing/2014/main" id="{78DC9815-B716-41FD-A5D9-C4425DAFFE9A}"/>
            </a:ext>
          </a:extLst>
        </xdr:cNvPr>
        <xdr:cNvCxnSpPr/>
      </xdr:nvCxnSpPr>
      <xdr:spPr>
        <a:xfrm>
          <a:off x="17213580" y="17823179"/>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25400</xdr:rowOff>
    </xdr:from>
    <xdr:to>
      <xdr:col>98</xdr:col>
      <xdr:colOff>38100</xdr:colOff>
      <xdr:row>104</xdr:row>
      <xdr:rowOff>127000</xdr:rowOff>
    </xdr:to>
    <xdr:sp macro="" textlink="">
      <xdr:nvSpPr>
        <xdr:cNvPr id="747" name="楕円 746">
          <a:extLst>
            <a:ext uri="{FF2B5EF4-FFF2-40B4-BE49-F238E27FC236}">
              <a16:creationId xmlns:a16="http://schemas.microsoft.com/office/drawing/2014/main" id="{F8F3BFCE-B0FA-4D9C-A891-69B59AB43E96}"/>
            </a:ext>
          </a:extLst>
        </xdr:cNvPr>
        <xdr:cNvSpPr/>
      </xdr:nvSpPr>
      <xdr:spPr>
        <a:xfrm>
          <a:off x="16388080" y="17459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76200</xdr:rowOff>
    </xdr:from>
    <xdr:to>
      <xdr:col>102</xdr:col>
      <xdr:colOff>114300</xdr:colOff>
      <xdr:row>106</xdr:row>
      <xdr:rowOff>53339</xdr:rowOff>
    </xdr:to>
    <xdr:cxnSp macro="">
      <xdr:nvCxnSpPr>
        <xdr:cNvPr id="748" name="直線コネクタ 747">
          <a:extLst>
            <a:ext uri="{FF2B5EF4-FFF2-40B4-BE49-F238E27FC236}">
              <a16:creationId xmlns:a16="http://schemas.microsoft.com/office/drawing/2014/main" id="{17773F46-BDB9-498F-9755-07EF783DFBF8}"/>
            </a:ext>
          </a:extLst>
        </xdr:cNvPr>
        <xdr:cNvCxnSpPr/>
      </xdr:nvCxnSpPr>
      <xdr:spPr>
        <a:xfrm>
          <a:off x="16431260" y="17510760"/>
          <a:ext cx="782320" cy="31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49" name="n_1aveValue【庁舎】&#10;一人当たり面積">
          <a:extLst>
            <a:ext uri="{FF2B5EF4-FFF2-40B4-BE49-F238E27FC236}">
              <a16:creationId xmlns:a16="http://schemas.microsoft.com/office/drawing/2014/main" id="{A24AFAD5-8F64-4F77-AEE3-9491E5426DFB}"/>
            </a:ext>
          </a:extLst>
        </xdr:cNvPr>
        <xdr:cNvSpPr txBox="1"/>
      </xdr:nvSpPr>
      <xdr:spPr>
        <a:xfrm>
          <a:off x="185611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0" name="n_2aveValue【庁舎】&#10;一人当たり面積">
          <a:extLst>
            <a:ext uri="{FF2B5EF4-FFF2-40B4-BE49-F238E27FC236}">
              <a16:creationId xmlns:a16="http://schemas.microsoft.com/office/drawing/2014/main" id="{122D3EC1-502A-4DFC-B514-9A4A9A16ADD2}"/>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1" name="n_3aveValue【庁舎】&#10;一人当たり面積">
          <a:extLst>
            <a:ext uri="{FF2B5EF4-FFF2-40B4-BE49-F238E27FC236}">
              <a16:creationId xmlns:a16="http://schemas.microsoft.com/office/drawing/2014/main" id="{82AB012F-BF8A-41D0-8BB5-D746AB78568B}"/>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2" name="n_4aveValue【庁舎】&#10;一人当たり面積">
          <a:extLst>
            <a:ext uri="{FF2B5EF4-FFF2-40B4-BE49-F238E27FC236}">
              <a16:creationId xmlns:a16="http://schemas.microsoft.com/office/drawing/2014/main" id="{779FAE29-85C7-4B1E-B213-5BE13F0EC65D}"/>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133729</xdr:rowOff>
    </xdr:from>
    <xdr:ext cx="469744" cy="259045"/>
    <xdr:sp macro="" textlink="">
      <xdr:nvSpPr>
        <xdr:cNvPr id="753" name="n_1mainValue【庁舎】&#10;一人当たり面積">
          <a:extLst>
            <a:ext uri="{FF2B5EF4-FFF2-40B4-BE49-F238E27FC236}">
              <a16:creationId xmlns:a16="http://schemas.microsoft.com/office/drawing/2014/main" id="{9E81A4EE-657F-47A1-A69C-42C04FF649AD}"/>
            </a:ext>
          </a:extLst>
        </xdr:cNvPr>
        <xdr:cNvSpPr txBox="1"/>
      </xdr:nvSpPr>
      <xdr:spPr>
        <a:xfrm>
          <a:off x="18561127" y="1756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127198</xdr:rowOff>
    </xdr:from>
    <xdr:ext cx="469744" cy="259045"/>
    <xdr:sp macro="" textlink="">
      <xdr:nvSpPr>
        <xdr:cNvPr id="754" name="n_2mainValue【庁舎】&#10;一人当たり面積">
          <a:extLst>
            <a:ext uri="{FF2B5EF4-FFF2-40B4-BE49-F238E27FC236}">
              <a16:creationId xmlns:a16="http://schemas.microsoft.com/office/drawing/2014/main" id="{8134D22E-6C3E-41D1-B8F1-FF70D90C347D}"/>
            </a:ext>
          </a:extLst>
        </xdr:cNvPr>
        <xdr:cNvSpPr txBox="1"/>
      </xdr:nvSpPr>
      <xdr:spPr>
        <a:xfrm>
          <a:off x="17776267" y="1756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120666</xdr:rowOff>
    </xdr:from>
    <xdr:ext cx="469744" cy="259045"/>
    <xdr:sp macro="" textlink="">
      <xdr:nvSpPr>
        <xdr:cNvPr id="755" name="n_3mainValue【庁舎】&#10;一人当たり面積">
          <a:extLst>
            <a:ext uri="{FF2B5EF4-FFF2-40B4-BE49-F238E27FC236}">
              <a16:creationId xmlns:a16="http://schemas.microsoft.com/office/drawing/2014/main" id="{2CD8CF5B-0857-447E-ACCE-872775BB8EE0}"/>
            </a:ext>
          </a:extLst>
        </xdr:cNvPr>
        <xdr:cNvSpPr txBox="1"/>
      </xdr:nvSpPr>
      <xdr:spPr>
        <a:xfrm>
          <a:off x="1700156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143527</xdr:rowOff>
    </xdr:from>
    <xdr:ext cx="469744" cy="259045"/>
    <xdr:sp macro="" textlink="">
      <xdr:nvSpPr>
        <xdr:cNvPr id="756" name="n_4mainValue【庁舎】&#10;一人当たり面積">
          <a:extLst>
            <a:ext uri="{FF2B5EF4-FFF2-40B4-BE49-F238E27FC236}">
              <a16:creationId xmlns:a16="http://schemas.microsoft.com/office/drawing/2014/main" id="{A9CA11B9-D98E-40F7-85D7-2DF8814DC4AD}"/>
            </a:ext>
          </a:extLst>
        </xdr:cNvPr>
        <xdr:cNvSpPr txBox="1"/>
      </xdr:nvSpPr>
      <xdr:spPr>
        <a:xfrm>
          <a:off x="1622686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1C50748A-AFF8-4A01-8B68-82297E01922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BC662D9E-AA4C-425E-A280-DA5CE248432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39415B4A-8942-41D6-8521-DBF5C22C76A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・類似団体と比較して特に有形固定資産減価償却率が高くなっている</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一般廃棄物処理施設</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については、今後、他市村との施設統合を予定しているため、それまでは高い水準が継続するが、統合後は改善する見込みである。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・消防施設の有形固定資産減価償却率については、消防支所の新規整備により劇的に改善している。加えて、消防本部庁舎についても建替が実施されており、今後、さらに改善していくことが見込まれる。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・庁舎に関しても令和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年度に新庁舎整備が完了し、令和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年度には旧庁舎の解体も行われたことから、有形固定資産減価償却率は大幅に改善しているが、一人当たりの面積については、旧庁舎解体や人口増加により減少する形となっている。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・図書館については、平成２７年度に新しい施設を建設したことにより数値的には良好である。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・体育館については、</a:t>
          </a:r>
          <a:r>
            <a:rPr kumimoji="1" lang="ja-JP" altLang="en-US" sz="1100">
              <a:solidFill>
                <a:sysClr val="windowText" lastClr="000000"/>
              </a:solidFill>
              <a:effectLst/>
              <a:latin typeface="+mn-lt"/>
              <a:ea typeface="+mn-ea"/>
              <a:cs typeface="+mn-cs"/>
            </a:rPr>
            <a:t>昨年度に引き続き</a:t>
          </a:r>
          <a:r>
            <a:rPr kumimoji="1" lang="ja-JP" altLang="ja-JP" sz="1100">
              <a:solidFill>
                <a:sysClr val="windowText" lastClr="000000"/>
              </a:solidFill>
              <a:effectLst/>
              <a:latin typeface="+mn-lt"/>
              <a:ea typeface="+mn-ea"/>
              <a:cs typeface="+mn-cs"/>
            </a:rPr>
            <a:t>類似団体と比べ有形固定減価償却率が高くなっているため、早急に個別施設計画等を策定し老朽化対策に取り組んでいく必要がある</a:t>
          </a:r>
          <a:r>
            <a:rPr kumimoji="1" lang="ja-JP" altLang="en-US"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・福祉施設</a:t>
          </a:r>
          <a:r>
            <a:rPr kumimoji="1" lang="ja-JP" altLang="en-US" sz="1100">
              <a:solidFill>
                <a:sysClr val="windowText" lastClr="000000"/>
              </a:solidFill>
              <a:effectLst/>
              <a:latin typeface="+mn-lt"/>
              <a:ea typeface="+mn-ea"/>
              <a:cs typeface="+mn-cs"/>
            </a:rPr>
            <a:t>の有形固定資産減価償却率</a:t>
          </a:r>
          <a:r>
            <a:rPr kumimoji="1" lang="ja-JP" altLang="ja-JP" sz="1100">
              <a:solidFill>
                <a:sysClr val="windowText" lastClr="000000"/>
              </a:solidFill>
              <a:effectLst/>
              <a:latin typeface="+mn-lt"/>
              <a:ea typeface="+mn-ea"/>
              <a:cs typeface="+mn-cs"/>
            </a:rPr>
            <a:t>については、令和</a:t>
          </a:r>
          <a:r>
            <a:rPr kumimoji="1" lang="en-US" altLang="ja-JP" sz="1100">
              <a:solidFill>
                <a:sysClr val="windowText" lastClr="000000"/>
              </a:solidFill>
              <a:effectLst/>
              <a:latin typeface="+mn-lt"/>
              <a:ea typeface="+mn-ea"/>
              <a:cs typeface="+mn-cs"/>
            </a:rPr>
            <a:t>5</a:t>
          </a:r>
          <a:r>
            <a:rPr kumimoji="1" lang="ja-JP" altLang="ja-JP" sz="1100">
              <a:solidFill>
                <a:sysClr val="windowText" lastClr="000000"/>
              </a:solidFill>
              <a:effectLst/>
              <a:latin typeface="+mn-lt"/>
              <a:ea typeface="+mn-ea"/>
              <a:cs typeface="+mn-cs"/>
            </a:rPr>
            <a:t>年度に老人福祉センターを解体したため、</a:t>
          </a:r>
          <a:r>
            <a:rPr kumimoji="1" lang="ja-JP" altLang="en-US" sz="1100">
              <a:solidFill>
                <a:sysClr val="windowText" lastClr="000000"/>
              </a:solidFill>
              <a:effectLst/>
              <a:latin typeface="+mn-lt"/>
              <a:ea typeface="+mn-ea"/>
              <a:cs typeface="+mn-cs"/>
            </a:rPr>
            <a:t>一旦、大幅に減少した後、微増傾向となっている。</a:t>
          </a:r>
          <a:endParaRPr lang="ja-JP" altLang="ja-JP" sz="1400">
            <a:solidFill>
              <a:sysClr val="windowText" lastClr="000000"/>
            </a:solidFill>
            <a:effectLst/>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25" workbookViewId="0">
      <selection activeCell="BV34" sqref="BV34"/>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11097227</v>
      </c>
      <c r="BO4" s="407"/>
      <c r="BP4" s="407"/>
      <c r="BQ4" s="407"/>
      <c r="BR4" s="407"/>
      <c r="BS4" s="407"/>
      <c r="BT4" s="407"/>
      <c r="BU4" s="408"/>
      <c r="BV4" s="406">
        <v>11083510</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0.4</v>
      </c>
      <c r="CU4" s="413"/>
      <c r="CV4" s="413"/>
      <c r="CW4" s="413"/>
      <c r="CX4" s="413"/>
      <c r="CY4" s="413"/>
      <c r="CZ4" s="413"/>
      <c r="DA4" s="414"/>
      <c r="DB4" s="412">
        <v>5.8</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11044057</v>
      </c>
      <c r="BO5" s="444"/>
      <c r="BP5" s="444"/>
      <c r="BQ5" s="444"/>
      <c r="BR5" s="444"/>
      <c r="BS5" s="444"/>
      <c r="BT5" s="444"/>
      <c r="BU5" s="445"/>
      <c r="BV5" s="443">
        <v>10691892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86.8</v>
      </c>
      <c r="CU5" s="441"/>
      <c r="CV5" s="441"/>
      <c r="CW5" s="441"/>
      <c r="CX5" s="441"/>
      <c r="CY5" s="441"/>
      <c r="CZ5" s="441"/>
      <c r="DA5" s="442"/>
      <c r="DB5" s="440">
        <v>82.3</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53170</v>
      </c>
      <c r="BO6" s="444"/>
      <c r="BP6" s="444"/>
      <c r="BQ6" s="444"/>
      <c r="BR6" s="444"/>
      <c r="BS6" s="444"/>
      <c r="BT6" s="444"/>
      <c r="BU6" s="445"/>
      <c r="BV6" s="443">
        <v>391618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87.1</v>
      </c>
      <c r="CU6" s="481"/>
      <c r="CV6" s="481"/>
      <c r="CW6" s="481"/>
      <c r="CX6" s="481"/>
      <c r="CY6" s="481"/>
      <c r="CZ6" s="481"/>
      <c r="DA6" s="482"/>
      <c r="DB6" s="480">
        <v>83</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29461</v>
      </c>
      <c r="BO7" s="444"/>
      <c r="BP7" s="444"/>
      <c r="BQ7" s="444"/>
      <c r="BR7" s="444"/>
      <c r="BS7" s="444"/>
      <c r="BT7" s="444"/>
      <c r="BU7" s="445"/>
      <c r="BV7" s="443">
        <v>96167</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5302965</v>
      </c>
      <c r="CU7" s="444"/>
      <c r="CV7" s="444"/>
      <c r="CW7" s="444"/>
      <c r="CX7" s="444"/>
      <c r="CY7" s="444"/>
      <c r="CZ7" s="444"/>
      <c r="DA7" s="445"/>
      <c r="DB7" s="443">
        <v>5102036</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23709</v>
      </c>
      <c r="BO8" s="444"/>
      <c r="BP8" s="444"/>
      <c r="BQ8" s="444"/>
      <c r="BR8" s="444"/>
      <c r="BS8" s="444"/>
      <c r="BT8" s="444"/>
      <c r="BU8" s="445"/>
      <c r="BV8" s="443">
        <v>295451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0.61</v>
      </c>
      <c r="CU8" s="484"/>
      <c r="CV8" s="484"/>
      <c r="CW8" s="484"/>
      <c r="CX8" s="484"/>
      <c r="CY8" s="484"/>
      <c r="CZ8" s="484"/>
      <c r="DA8" s="485"/>
      <c r="DB8" s="483">
        <v>0.61</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22157</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-271742</v>
      </c>
      <c r="BO9" s="444"/>
      <c r="BP9" s="444"/>
      <c r="BQ9" s="444"/>
      <c r="BR9" s="444"/>
      <c r="BS9" s="444"/>
      <c r="BT9" s="444"/>
      <c r="BU9" s="445"/>
      <c r="BV9" s="443">
        <v>-148636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7.6</v>
      </c>
      <c r="CU9" s="441"/>
      <c r="CV9" s="441"/>
      <c r="CW9" s="441"/>
      <c r="CX9" s="441"/>
      <c r="CY9" s="441"/>
      <c r="CZ9" s="441"/>
      <c r="DA9" s="442"/>
      <c r="DB9" s="440">
        <v>7.6</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19454</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311558</v>
      </c>
      <c r="BO10" s="444"/>
      <c r="BP10" s="444"/>
      <c r="BQ10" s="444"/>
      <c r="BR10" s="444"/>
      <c r="BS10" s="444"/>
      <c r="BT10" s="444"/>
      <c r="BU10" s="445"/>
      <c r="BV10" s="443">
        <v>243596</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22683</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104680</v>
      </c>
      <c r="BO12" s="444"/>
      <c r="BP12" s="444"/>
      <c r="BQ12" s="444"/>
      <c r="BR12" s="444"/>
      <c r="BS12" s="444"/>
      <c r="BT12" s="444"/>
      <c r="BU12" s="445"/>
      <c r="BV12" s="443">
        <v>324635</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22352</v>
      </c>
      <c r="S13" s="528"/>
      <c r="T13" s="528"/>
      <c r="U13" s="528"/>
      <c r="V13" s="529"/>
      <c r="W13" s="459" t="s">
        <v>130</v>
      </c>
      <c r="X13" s="460"/>
      <c r="Y13" s="460"/>
      <c r="Z13" s="460"/>
      <c r="AA13" s="460"/>
      <c r="AB13" s="450"/>
      <c r="AC13" s="494">
        <v>203</v>
      </c>
      <c r="AD13" s="495"/>
      <c r="AE13" s="495"/>
      <c r="AF13" s="495"/>
      <c r="AG13" s="537"/>
      <c r="AH13" s="494">
        <v>286</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-64864</v>
      </c>
      <c r="BO13" s="444"/>
      <c r="BP13" s="444"/>
      <c r="BQ13" s="444"/>
      <c r="BR13" s="444"/>
      <c r="BS13" s="444"/>
      <c r="BT13" s="444"/>
      <c r="BU13" s="445"/>
      <c r="BV13" s="443">
        <v>-229675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5.0999999999999996</v>
      </c>
      <c r="CU13" s="441"/>
      <c r="CV13" s="441"/>
      <c r="CW13" s="441"/>
      <c r="CX13" s="441"/>
      <c r="CY13" s="441"/>
      <c r="CZ13" s="441"/>
      <c r="DA13" s="442"/>
      <c r="DB13" s="440">
        <v>5.4</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22616</v>
      </c>
      <c r="S14" s="528"/>
      <c r="T14" s="528"/>
      <c r="U14" s="528"/>
      <c r="V14" s="529"/>
      <c r="W14" s="433"/>
      <c r="X14" s="434"/>
      <c r="Y14" s="434"/>
      <c r="Z14" s="434"/>
      <c r="AA14" s="434"/>
      <c r="AB14" s="423"/>
      <c r="AC14" s="530">
        <v>2.2999999999999998</v>
      </c>
      <c r="AD14" s="531"/>
      <c r="AE14" s="531"/>
      <c r="AF14" s="531"/>
      <c r="AG14" s="532"/>
      <c r="AH14" s="530">
        <v>3.4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22319</v>
      </c>
      <c r="S15" s="528"/>
      <c r="T15" s="528"/>
      <c r="U15" s="528"/>
      <c r="V15" s="529"/>
      <c r="W15" s="459" t="s">
        <v>137</v>
      </c>
      <c r="X15" s="460"/>
      <c r="Y15" s="460"/>
      <c r="Z15" s="460"/>
      <c r="AA15" s="460"/>
      <c r="AB15" s="450"/>
      <c r="AC15" s="494">
        <v>1545</v>
      </c>
      <c r="AD15" s="495"/>
      <c r="AE15" s="495"/>
      <c r="AF15" s="495"/>
      <c r="AG15" s="537"/>
      <c r="AH15" s="494">
        <v>1601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2760127</v>
      </c>
      <c r="BO15" s="407"/>
      <c r="BP15" s="407"/>
      <c r="BQ15" s="407"/>
      <c r="BR15" s="407"/>
      <c r="BS15" s="407"/>
      <c r="BT15" s="407"/>
      <c r="BU15" s="408"/>
      <c r="BV15" s="406">
        <v>2671172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17.899999999999999</v>
      </c>
      <c r="AD16" s="531"/>
      <c r="AE16" s="531"/>
      <c r="AF16" s="531"/>
      <c r="AG16" s="532"/>
      <c r="AH16" s="530">
        <v>18.899999999999999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4553579</v>
      </c>
      <c r="BO16" s="444"/>
      <c r="BP16" s="444"/>
      <c r="BQ16" s="444"/>
      <c r="BR16" s="444"/>
      <c r="BS16" s="444"/>
      <c r="BT16" s="444"/>
      <c r="BU16" s="445"/>
      <c r="BV16" s="443">
        <v>4339561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6894</v>
      </c>
      <c r="AD17" s="495"/>
      <c r="AE17" s="495"/>
      <c r="AF17" s="495"/>
      <c r="AG17" s="537"/>
      <c r="AH17" s="494">
        <v>6573</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3499185</v>
      </c>
      <c r="BO17" s="444"/>
      <c r="BP17" s="444"/>
      <c r="BQ17" s="444"/>
      <c r="BR17" s="444"/>
      <c r="BS17" s="444"/>
      <c r="BT17" s="444"/>
      <c r="BU17" s="445"/>
      <c r="BV17" s="443">
        <v>3388930</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15.53</v>
      </c>
      <c r="M18" s="567"/>
      <c r="N18" s="567"/>
      <c r="O18" s="567"/>
      <c r="P18" s="567"/>
      <c r="Q18" s="567"/>
      <c r="R18" s="568"/>
      <c r="S18" s="568"/>
      <c r="T18" s="568"/>
      <c r="U18" s="568"/>
      <c r="V18" s="569"/>
      <c r="W18" s="461"/>
      <c r="X18" s="462"/>
      <c r="Y18" s="462"/>
      <c r="Z18" s="462"/>
      <c r="AA18" s="462"/>
      <c r="AB18" s="453"/>
      <c r="AC18" s="570">
        <v>79.8</v>
      </c>
      <c r="AD18" s="571"/>
      <c r="AE18" s="571"/>
      <c r="AF18" s="571"/>
      <c r="AG18" s="572"/>
      <c r="AH18" s="570">
        <v>77.7</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4684851</v>
      </c>
      <c r="BO18" s="444"/>
      <c r="BP18" s="444"/>
      <c r="BQ18" s="444"/>
      <c r="BR18" s="444"/>
      <c r="BS18" s="444"/>
      <c r="BT18" s="444"/>
      <c r="BU18" s="445"/>
      <c r="BV18" s="443">
        <v>4220675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1427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6287131</v>
      </c>
      <c r="BO19" s="444"/>
      <c r="BP19" s="444"/>
      <c r="BQ19" s="444"/>
      <c r="BR19" s="444"/>
      <c r="BS19" s="444"/>
      <c r="BT19" s="444"/>
      <c r="BU19" s="445"/>
      <c r="BV19" s="443">
        <v>6367568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8851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5139386</v>
      </c>
      <c r="BO22" s="407"/>
      <c r="BP22" s="407"/>
      <c r="BQ22" s="407"/>
      <c r="BR22" s="407"/>
      <c r="BS22" s="407"/>
      <c r="BT22" s="407"/>
      <c r="BU22" s="408"/>
      <c r="BV22" s="406">
        <v>5400655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3866089</v>
      </c>
      <c r="BO23" s="444"/>
      <c r="BP23" s="444"/>
      <c r="BQ23" s="444"/>
      <c r="BR23" s="444"/>
      <c r="BS23" s="444"/>
      <c r="BT23" s="444"/>
      <c r="BU23" s="445"/>
      <c r="BV23" s="443">
        <v>4111005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7320</v>
      </c>
      <c r="R24" s="495"/>
      <c r="S24" s="495"/>
      <c r="T24" s="495"/>
      <c r="U24" s="495"/>
      <c r="V24" s="537"/>
      <c r="W24" s="589"/>
      <c r="X24" s="590"/>
      <c r="Y24" s="591"/>
      <c r="Z24" s="493" t="s">
        <v>162</v>
      </c>
      <c r="AA24" s="473"/>
      <c r="AB24" s="473"/>
      <c r="AC24" s="473"/>
      <c r="AD24" s="473"/>
      <c r="AE24" s="473"/>
      <c r="AF24" s="473"/>
      <c r="AG24" s="474"/>
      <c r="AH24" s="494">
        <v>119</v>
      </c>
      <c r="AI24" s="495"/>
      <c r="AJ24" s="495"/>
      <c r="AK24" s="495"/>
      <c r="AL24" s="537"/>
      <c r="AM24" s="494">
        <v>350574</v>
      </c>
      <c r="AN24" s="495"/>
      <c r="AO24" s="495"/>
      <c r="AP24" s="495"/>
      <c r="AQ24" s="495"/>
      <c r="AR24" s="537"/>
      <c r="AS24" s="494">
        <v>2946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2773703</v>
      </c>
      <c r="BO24" s="444"/>
      <c r="BP24" s="444"/>
      <c r="BQ24" s="444"/>
      <c r="BR24" s="444"/>
      <c r="BS24" s="444"/>
      <c r="BT24" s="444"/>
      <c r="BU24" s="445"/>
      <c r="BV24" s="443">
        <v>2820867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5930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20447257</v>
      </c>
      <c r="BO25" s="407"/>
      <c r="BP25" s="407"/>
      <c r="BQ25" s="407"/>
      <c r="BR25" s="407"/>
      <c r="BS25" s="407"/>
      <c r="BT25" s="407"/>
      <c r="BU25" s="408"/>
      <c r="BV25" s="406">
        <v>6753976</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5560</v>
      </c>
      <c r="R26" s="495"/>
      <c r="S26" s="495"/>
      <c r="T26" s="495"/>
      <c r="U26" s="495"/>
      <c r="V26" s="537"/>
      <c r="W26" s="589"/>
      <c r="X26" s="590"/>
      <c r="Y26" s="591"/>
      <c r="Z26" s="493" t="s">
        <v>168</v>
      </c>
      <c r="AA26" s="595"/>
      <c r="AB26" s="595"/>
      <c r="AC26" s="595"/>
      <c r="AD26" s="595"/>
      <c r="AE26" s="595"/>
      <c r="AF26" s="595"/>
      <c r="AG26" s="596"/>
      <c r="AH26" s="494">
        <v>6</v>
      </c>
      <c r="AI26" s="495"/>
      <c r="AJ26" s="495"/>
      <c r="AK26" s="495"/>
      <c r="AL26" s="537"/>
      <c r="AM26" s="494">
        <v>15234</v>
      </c>
      <c r="AN26" s="495"/>
      <c r="AO26" s="495"/>
      <c r="AP26" s="495"/>
      <c r="AQ26" s="495"/>
      <c r="AR26" s="537"/>
      <c r="AS26" s="494">
        <v>2539</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3200</v>
      </c>
      <c r="R27" s="495"/>
      <c r="S27" s="495"/>
      <c r="T27" s="495"/>
      <c r="U27" s="495"/>
      <c r="V27" s="537"/>
      <c r="W27" s="589"/>
      <c r="X27" s="590"/>
      <c r="Y27" s="591"/>
      <c r="Z27" s="493" t="s">
        <v>171</v>
      </c>
      <c r="AA27" s="473"/>
      <c r="AB27" s="473"/>
      <c r="AC27" s="473"/>
      <c r="AD27" s="473"/>
      <c r="AE27" s="473"/>
      <c r="AF27" s="473"/>
      <c r="AG27" s="474"/>
      <c r="AH27" s="494">
        <v>2</v>
      </c>
      <c r="AI27" s="495"/>
      <c r="AJ27" s="495"/>
      <c r="AK27" s="495"/>
      <c r="AL27" s="537"/>
      <c r="AM27" s="494" t="s">
        <v>172</v>
      </c>
      <c r="AN27" s="495"/>
      <c r="AO27" s="495"/>
      <c r="AP27" s="495"/>
      <c r="AQ27" s="495"/>
      <c r="AR27" s="537"/>
      <c r="AS27" s="494" t="s">
        <v>172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104753</v>
      </c>
      <c r="BO27" s="563"/>
      <c r="BP27" s="563"/>
      <c r="BQ27" s="563"/>
      <c r="BR27" s="563"/>
      <c r="BS27" s="563"/>
      <c r="BT27" s="563"/>
      <c r="BU27" s="564"/>
      <c r="BV27" s="562">
        <v>104753</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174</v>
      </c>
      <c r="F28" s="473"/>
      <c r="G28" s="473"/>
      <c r="H28" s="473"/>
      <c r="I28" s="473"/>
      <c r="J28" s="473"/>
      <c r="K28" s="474"/>
      <c r="L28" s="494">
        <v>1</v>
      </c>
      <c r="M28" s="495"/>
      <c r="N28" s="495"/>
      <c r="O28" s="495"/>
      <c r="P28" s="537"/>
      <c r="Q28" s="494">
        <v>2710</v>
      </c>
      <c r="R28" s="495"/>
      <c r="S28" s="495"/>
      <c r="T28" s="495"/>
      <c r="U28" s="495"/>
      <c r="V28" s="537"/>
      <c r="W28" s="589"/>
      <c r="X28" s="590"/>
      <c r="Y28" s="591"/>
      <c r="Z28" s="493" t="s">
        <v>175</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995561</v>
      </c>
      <c r="BO28" s="407"/>
      <c r="BP28" s="407"/>
      <c r="BQ28" s="407"/>
      <c r="BR28" s="407"/>
      <c r="BS28" s="407"/>
      <c r="BT28" s="407"/>
      <c r="BU28" s="408"/>
      <c r="BV28" s="406">
        <v>788683</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177</v>
      </c>
      <c r="F29" s="473"/>
      <c r="G29" s="473"/>
      <c r="H29" s="473"/>
      <c r="I29" s="473"/>
      <c r="J29" s="473"/>
      <c r="K29" s="474"/>
      <c r="L29" s="494">
        <v>14</v>
      </c>
      <c r="M29" s="495"/>
      <c r="N29" s="495"/>
      <c r="O29" s="495"/>
      <c r="P29" s="537"/>
      <c r="Q29" s="494">
        <v>2500</v>
      </c>
      <c r="R29" s="495"/>
      <c r="S29" s="495"/>
      <c r="T29" s="495"/>
      <c r="U29" s="495"/>
      <c r="V29" s="537"/>
      <c r="W29" s="592"/>
      <c r="X29" s="593"/>
      <c r="Y29" s="594"/>
      <c r="Z29" s="493" t="s">
        <v>178</v>
      </c>
      <c r="AA29" s="473"/>
      <c r="AB29" s="473"/>
      <c r="AC29" s="473"/>
      <c r="AD29" s="473"/>
      <c r="AE29" s="473"/>
      <c r="AF29" s="473"/>
      <c r="AG29" s="474"/>
      <c r="AH29" s="494">
        <v>121</v>
      </c>
      <c r="AI29" s="495"/>
      <c r="AJ29" s="495"/>
      <c r="AK29" s="495"/>
      <c r="AL29" s="537"/>
      <c r="AM29" s="494">
        <v>359016</v>
      </c>
      <c r="AN29" s="495"/>
      <c r="AO29" s="495"/>
      <c r="AP29" s="495"/>
      <c r="AQ29" s="495"/>
      <c r="AR29" s="537"/>
      <c r="AS29" s="494">
        <v>2967</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316475</v>
      </c>
      <c r="BO29" s="444"/>
      <c r="BP29" s="444"/>
      <c r="BQ29" s="444"/>
      <c r="BR29" s="444"/>
      <c r="BS29" s="444"/>
      <c r="BT29" s="444"/>
      <c r="BU29" s="445"/>
      <c r="BV29" s="443">
        <v>292272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99.1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2093754</v>
      </c>
      <c r="BO30" s="563"/>
      <c r="BP30" s="563"/>
      <c r="BQ30" s="563"/>
      <c r="BR30" s="563"/>
      <c r="BS30" s="563"/>
      <c r="BT30" s="563"/>
      <c r="BU30" s="564"/>
      <c r="BV30" s="562">
        <v>2031977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4</v>
      </c>
      <c r="AN34" s="633"/>
      <c r="AO34" s="634" t="str">
        <f>IF('各会計、関係団体の財政状況及び健全化判断比率'!B30="","",'各会計、関係団体の財政状況及び健全化判断比率'!B30)</f>
        <v>水道事業会計</v>
      </c>
      <c r="AP34" s="634"/>
      <c r="AQ34" s="634"/>
      <c r="AR34" s="634"/>
      <c r="AS34" s="634"/>
      <c r="AT34" s="634"/>
      <c r="AU34" s="634"/>
      <c r="AV34" s="634"/>
      <c r="AW34" s="634"/>
      <c r="AX34" s="634"/>
      <c r="AY34" s="634"/>
      <c r="AZ34" s="634"/>
      <c r="BA34" s="634"/>
      <c r="BB34" s="634"/>
      <c r="BC34" s="634"/>
      <c r="BD34" s="169"/>
      <c r="BE34" s="633">
        <f>IF(BG34="","",MAX(C34:D43,U34:V43,AM34:AN43)+1)</f>
        <v>6</v>
      </c>
      <c r="BF34" s="633"/>
      <c r="BG34" s="634" t="str">
        <f>IF('各会計、関係団体の財政状況及び健全化判断比率'!B32="","",'各会計、関係団体の財政状況及び健全化判断比率'!B32)</f>
        <v>土地区画整理事業特別会計</v>
      </c>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南部広域行政組合（東部環境衛生事業特別会計）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5</v>
      </c>
      <c r="AN35" s="633"/>
      <c r="AO35" s="634" t="str">
        <f>IF('各会計、関係団体の財政状況及び健全化判断比率'!B31="","",'各会計、関係団体の財政状況及び健全化判断比率'!B31)</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沖縄県市町村総合事務組合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t="str">
        <f t="shared" ref="U36:U43" si="4">IF(W36="","",U35+1)</f>
        <v/>
      </c>
      <c r="V36" s="633"/>
      <c r="W36" s="634"/>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中城村北中城村清掃事務組合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中城北中城消防組合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中部広域市町村圏事務組合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沖縄県介護保険広域連合（一般会計）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沖縄県介護保険広域連合(特別会計)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沖縄県後期高齢者医療広域連合（一般会計)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15</v>
      </c>
      <c r="BX42" s="633"/>
      <c r="BY42" s="634" t="str">
        <f>IF('各会計、関係団体の財政状況及び健全化判断比率'!B76="","",'各会計、関係団体の財政状況及び健全化判断比率'!B76)</f>
        <v>沖縄県後期高齢者医療広域連合(特別会計)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vyq3ghlSgLaXMkw/0BvLf0h4wuepaXp9e2/Va71rP37LhXPz7x7o87c5QahbbPw2FITscDNzgnG5BS5JGK2/Pg==" saltValue="7iIwdZ7KykEp0kmHeFwhb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2794654</v>
      </c>
      <c r="S5" s="649"/>
      <c r="T5" s="649"/>
      <c r="U5" s="649"/>
      <c r="V5" s="649"/>
      <c r="W5" s="649"/>
      <c r="X5" s="649"/>
      <c r="Y5" s="650"/>
      <c r="Z5" s="651">
        <v>25.2</v>
      </c>
      <c r="AA5" s="651"/>
      <c r="AB5" s="651"/>
      <c r="AC5" s="651"/>
      <c r="AD5" s="652">
        <v>2794654</v>
      </c>
      <c r="AE5" s="652"/>
      <c r="AF5" s="652"/>
      <c r="AG5" s="652"/>
      <c r="AH5" s="652"/>
      <c r="AI5" s="652"/>
      <c r="AJ5" s="652"/>
      <c r="AK5" s="652"/>
      <c r="AL5" s="653">
        <v>52</v>
      </c>
      <c r="AM5" s="654"/>
      <c r="AN5" s="654"/>
      <c r="AO5" s="655"/>
      <c r="AP5" s="645" t="s">
        <v>217</v>
      </c>
      <c r="AQ5" s="646"/>
      <c r="AR5" s="646"/>
      <c r="AS5" s="646"/>
      <c r="AT5" s="646"/>
      <c r="AU5" s="646"/>
      <c r="AV5" s="646"/>
      <c r="AW5" s="646"/>
      <c r="AX5" s="646"/>
      <c r="AY5" s="646"/>
      <c r="AZ5" s="646"/>
      <c r="BA5" s="646"/>
      <c r="BB5" s="646"/>
      <c r="BC5" s="646"/>
      <c r="BD5" s="646"/>
      <c r="BE5" s="646"/>
      <c r="BF5" s="647"/>
      <c r="BG5" s="659">
        <v>2794654</v>
      </c>
      <c r="BH5" s="660"/>
      <c r="BI5" s="660"/>
      <c r="BJ5" s="660"/>
      <c r="BK5" s="660"/>
      <c r="BL5" s="660"/>
      <c r="BM5" s="660"/>
      <c r="BN5" s="661"/>
      <c r="BO5" s="662">
        <v>100</v>
      </c>
      <c r="BP5" s="662"/>
      <c r="BQ5" s="662"/>
      <c r="BR5" s="662"/>
      <c r="BS5" s="663" t="s">
        <v>121</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56372</v>
      </c>
      <c r="S6" s="660"/>
      <c r="T6" s="660"/>
      <c r="U6" s="660"/>
      <c r="V6" s="660"/>
      <c r="W6" s="660"/>
      <c r="X6" s="660"/>
      <c r="Y6" s="661"/>
      <c r="Z6" s="662">
        <v>0.5</v>
      </c>
      <c r="AA6" s="662"/>
      <c r="AB6" s="662"/>
      <c r="AC6" s="662"/>
      <c r="AD6" s="663">
        <v>56372</v>
      </c>
      <c r="AE6" s="663"/>
      <c r="AF6" s="663"/>
      <c r="AG6" s="663"/>
      <c r="AH6" s="663"/>
      <c r="AI6" s="663"/>
      <c r="AJ6" s="663"/>
      <c r="AK6" s="663"/>
      <c r="AL6" s="664">
        <v>1</v>
      </c>
      <c r="AM6" s="665"/>
      <c r="AN6" s="665"/>
      <c r="AO6" s="666"/>
      <c r="AP6" s="656" t="s">
        <v>222</v>
      </c>
      <c r="AQ6" s="657"/>
      <c r="AR6" s="657"/>
      <c r="AS6" s="657"/>
      <c r="AT6" s="657"/>
      <c r="AU6" s="657"/>
      <c r="AV6" s="657"/>
      <c r="AW6" s="657"/>
      <c r="AX6" s="657"/>
      <c r="AY6" s="657"/>
      <c r="AZ6" s="657"/>
      <c r="BA6" s="657"/>
      <c r="BB6" s="657"/>
      <c r="BC6" s="657"/>
      <c r="BD6" s="657"/>
      <c r="BE6" s="657"/>
      <c r="BF6" s="658"/>
      <c r="BG6" s="659">
        <v>2794654</v>
      </c>
      <c r="BH6" s="660"/>
      <c r="BI6" s="660"/>
      <c r="BJ6" s="660"/>
      <c r="BK6" s="660"/>
      <c r="BL6" s="660"/>
      <c r="BM6" s="660"/>
      <c r="BN6" s="661"/>
      <c r="BO6" s="662">
        <v>100</v>
      </c>
      <c r="BP6" s="662"/>
      <c r="BQ6" s="662"/>
      <c r="BR6" s="662"/>
      <c r="BS6" s="663" t="s">
        <v>121</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104493</v>
      </c>
      <c r="CS6" s="660"/>
      <c r="CT6" s="660"/>
      <c r="CU6" s="660"/>
      <c r="CV6" s="660"/>
      <c r="CW6" s="660"/>
      <c r="CX6" s="660"/>
      <c r="CY6" s="661"/>
      <c r="CZ6" s="653">
        <v>0.9</v>
      </c>
      <c r="DA6" s="654"/>
      <c r="DB6" s="654"/>
      <c r="DC6" s="670"/>
      <c r="DD6" s="668" t="s">
        <v>121</v>
      </c>
      <c r="DE6" s="660"/>
      <c r="DF6" s="660"/>
      <c r="DG6" s="660"/>
      <c r="DH6" s="660"/>
      <c r="DI6" s="660"/>
      <c r="DJ6" s="660"/>
      <c r="DK6" s="660"/>
      <c r="DL6" s="660"/>
      <c r="DM6" s="660"/>
      <c r="DN6" s="660"/>
      <c r="DO6" s="660"/>
      <c r="DP6" s="661"/>
      <c r="DQ6" s="668">
        <v>104493</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679</v>
      </c>
      <c r="S7" s="660"/>
      <c r="T7" s="660"/>
      <c r="U7" s="660"/>
      <c r="V7" s="660"/>
      <c r="W7" s="660"/>
      <c r="X7" s="660"/>
      <c r="Y7" s="661"/>
      <c r="Z7" s="662">
        <v>0</v>
      </c>
      <c r="AA7" s="662"/>
      <c r="AB7" s="662"/>
      <c r="AC7" s="662"/>
      <c r="AD7" s="663">
        <v>679</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1093870</v>
      </c>
      <c r="BH7" s="660"/>
      <c r="BI7" s="660"/>
      <c r="BJ7" s="660"/>
      <c r="BK7" s="660"/>
      <c r="BL7" s="660"/>
      <c r="BM7" s="660"/>
      <c r="BN7" s="661"/>
      <c r="BO7" s="662">
        <v>39.1</v>
      </c>
      <c r="BP7" s="662"/>
      <c r="BQ7" s="662"/>
      <c r="BR7" s="662"/>
      <c r="BS7" s="663" t="s">
        <v>121</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1670197</v>
      </c>
      <c r="CS7" s="660"/>
      <c r="CT7" s="660"/>
      <c r="CU7" s="660"/>
      <c r="CV7" s="660"/>
      <c r="CW7" s="660"/>
      <c r="CX7" s="660"/>
      <c r="CY7" s="661"/>
      <c r="CZ7" s="662">
        <v>15.1</v>
      </c>
      <c r="DA7" s="662"/>
      <c r="DB7" s="662"/>
      <c r="DC7" s="662"/>
      <c r="DD7" s="668">
        <v>122891</v>
      </c>
      <c r="DE7" s="660"/>
      <c r="DF7" s="660"/>
      <c r="DG7" s="660"/>
      <c r="DH7" s="660"/>
      <c r="DI7" s="660"/>
      <c r="DJ7" s="660"/>
      <c r="DK7" s="660"/>
      <c r="DL7" s="660"/>
      <c r="DM7" s="660"/>
      <c r="DN7" s="660"/>
      <c r="DO7" s="660"/>
      <c r="DP7" s="661"/>
      <c r="DQ7" s="668">
        <v>1121850</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6876</v>
      </c>
      <c r="S8" s="660"/>
      <c r="T8" s="660"/>
      <c r="U8" s="660"/>
      <c r="V8" s="660"/>
      <c r="W8" s="660"/>
      <c r="X8" s="660"/>
      <c r="Y8" s="661"/>
      <c r="Z8" s="662">
        <v>0.1</v>
      </c>
      <c r="AA8" s="662"/>
      <c r="AB8" s="662"/>
      <c r="AC8" s="662"/>
      <c r="AD8" s="663">
        <v>6876</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29561</v>
      </c>
      <c r="BH8" s="660"/>
      <c r="BI8" s="660"/>
      <c r="BJ8" s="660"/>
      <c r="BK8" s="660"/>
      <c r="BL8" s="660"/>
      <c r="BM8" s="660"/>
      <c r="BN8" s="661"/>
      <c r="BO8" s="662">
        <v>1.1000000000000001</v>
      </c>
      <c r="BP8" s="662"/>
      <c r="BQ8" s="662"/>
      <c r="BR8" s="662"/>
      <c r="BS8" s="663" t="s">
        <v>121</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4999189</v>
      </c>
      <c r="CS8" s="660"/>
      <c r="CT8" s="660"/>
      <c r="CU8" s="660"/>
      <c r="CV8" s="660"/>
      <c r="CW8" s="660"/>
      <c r="CX8" s="660"/>
      <c r="CY8" s="661"/>
      <c r="CZ8" s="662">
        <v>45.3</v>
      </c>
      <c r="DA8" s="662"/>
      <c r="DB8" s="662"/>
      <c r="DC8" s="662"/>
      <c r="DD8" s="668">
        <v>9422</v>
      </c>
      <c r="DE8" s="660"/>
      <c r="DF8" s="660"/>
      <c r="DG8" s="660"/>
      <c r="DH8" s="660"/>
      <c r="DI8" s="660"/>
      <c r="DJ8" s="660"/>
      <c r="DK8" s="660"/>
      <c r="DL8" s="660"/>
      <c r="DM8" s="660"/>
      <c r="DN8" s="660"/>
      <c r="DO8" s="660"/>
      <c r="DP8" s="661"/>
      <c r="DQ8" s="668">
        <v>2208735</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15324</v>
      </c>
      <c r="S9" s="660"/>
      <c r="T9" s="660"/>
      <c r="U9" s="660"/>
      <c r="V9" s="660"/>
      <c r="W9" s="660"/>
      <c r="X9" s="660"/>
      <c r="Y9" s="661"/>
      <c r="Z9" s="662">
        <v>0.1</v>
      </c>
      <c r="AA9" s="662"/>
      <c r="AB9" s="662"/>
      <c r="AC9" s="662"/>
      <c r="AD9" s="663">
        <v>15324</v>
      </c>
      <c r="AE9" s="663"/>
      <c r="AF9" s="663"/>
      <c r="AG9" s="663"/>
      <c r="AH9" s="663"/>
      <c r="AI9" s="663"/>
      <c r="AJ9" s="663"/>
      <c r="AK9" s="663"/>
      <c r="AL9" s="664">
        <v>0.3</v>
      </c>
      <c r="AM9" s="665"/>
      <c r="AN9" s="665"/>
      <c r="AO9" s="666"/>
      <c r="AP9" s="656" t="s">
        <v>231</v>
      </c>
      <c r="AQ9" s="657"/>
      <c r="AR9" s="657"/>
      <c r="AS9" s="657"/>
      <c r="AT9" s="657"/>
      <c r="AU9" s="657"/>
      <c r="AV9" s="657"/>
      <c r="AW9" s="657"/>
      <c r="AX9" s="657"/>
      <c r="AY9" s="657"/>
      <c r="AZ9" s="657"/>
      <c r="BA9" s="657"/>
      <c r="BB9" s="657"/>
      <c r="BC9" s="657"/>
      <c r="BD9" s="657"/>
      <c r="BE9" s="657"/>
      <c r="BF9" s="658"/>
      <c r="BG9" s="659">
        <v>955823</v>
      </c>
      <c r="BH9" s="660"/>
      <c r="BI9" s="660"/>
      <c r="BJ9" s="660"/>
      <c r="BK9" s="660"/>
      <c r="BL9" s="660"/>
      <c r="BM9" s="660"/>
      <c r="BN9" s="661"/>
      <c r="BO9" s="662">
        <v>34.200000000000003</v>
      </c>
      <c r="BP9" s="662"/>
      <c r="BQ9" s="662"/>
      <c r="BR9" s="662"/>
      <c r="BS9" s="663" t="s">
        <v>121</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948130</v>
      </c>
      <c r="CS9" s="660"/>
      <c r="CT9" s="660"/>
      <c r="CU9" s="660"/>
      <c r="CV9" s="660"/>
      <c r="CW9" s="660"/>
      <c r="CX9" s="660"/>
      <c r="CY9" s="661"/>
      <c r="CZ9" s="662">
        <v>8.6</v>
      </c>
      <c r="DA9" s="662"/>
      <c r="DB9" s="662"/>
      <c r="DC9" s="662"/>
      <c r="DD9" s="668">
        <v>2738</v>
      </c>
      <c r="DE9" s="660"/>
      <c r="DF9" s="660"/>
      <c r="DG9" s="660"/>
      <c r="DH9" s="660"/>
      <c r="DI9" s="660"/>
      <c r="DJ9" s="660"/>
      <c r="DK9" s="660"/>
      <c r="DL9" s="660"/>
      <c r="DM9" s="660"/>
      <c r="DN9" s="660"/>
      <c r="DO9" s="660"/>
      <c r="DP9" s="661"/>
      <c r="DQ9" s="668">
        <v>783823</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58014</v>
      </c>
      <c r="BH10" s="660"/>
      <c r="BI10" s="660"/>
      <c r="BJ10" s="660"/>
      <c r="BK10" s="660"/>
      <c r="BL10" s="660"/>
      <c r="BM10" s="660"/>
      <c r="BN10" s="661"/>
      <c r="BO10" s="662">
        <v>2.1</v>
      </c>
      <c r="BP10" s="662"/>
      <c r="BQ10" s="662"/>
      <c r="BR10" s="662"/>
      <c r="BS10" s="663" t="s">
        <v>121</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3899</v>
      </c>
      <c r="CS10" s="660"/>
      <c r="CT10" s="660"/>
      <c r="CU10" s="660"/>
      <c r="CV10" s="660"/>
      <c r="CW10" s="660"/>
      <c r="CX10" s="660"/>
      <c r="CY10" s="661"/>
      <c r="CZ10" s="662">
        <v>0</v>
      </c>
      <c r="DA10" s="662"/>
      <c r="DB10" s="662"/>
      <c r="DC10" s="662"/>
      <c r="DD10" s="668" t="s">
        <v>121</v>
      </c>
      <c r="DE10" s="660"/>
      <c r="DF10" s="660"/>
      <c r="DG10" s="660"/>
      <c r="DH10" s="660"/>
      <c r="DI10" s="660"/>
      <c r="DJ10" s="660"/>
      <c r="DK10" s="660"/>
      <c r="DL10" s="660"/>
      <c r="DM10" s="660"/>
      <c r="DN10" s="660"/>
      <c r="DO10" s="660"/>
      <c r="DP10" s="661"/>
      <c r="DQ10" s="668">
        <v>3899</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531131</v>
      </c>
      <c r="S11" s="660"/>
      <c r="T11" s="660"/>
      <c r="U11" s="660"/>
      <c r="V11" s="660"/>
      <c r="W11" s="660"/>
      <c r="X11" s="660"/>
      <c r="Y11" s="661"/>
      <c r="Z11" s="664">
        <v>4.8</v>
      </c>
      <c r="AA11" s="665"/>
      <c r="AB11" s="665"/>
      <c r="AC11" s="671"/>
      <c r="AD11" s="668">
        <v>531131</v>
      </c>
      <c r="AE11" s="660"/>
      <c r="AF11" s="660"/>
      <c r="AG11" s="660"/>
      <c r="AH11" s="660"/>
      <c r="AI11" s="660"/>
      <c r="AJ11" s="660"/>
      <c r="AK11" s="661"/>
      <c r="AL11" s="664">
        <v>9.9</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50472</v>
      </c>
      <c r="BH11" s="660"/>
      <c r="BI11" s="660"/>
      <c r="BJ11" s="660"/>
      <c r="BK11" s="660"/>
      <c r="BL11" s="660"/>
      <c r="BM11" s="660"/>
      <c r="BN11" s="661"/>
      <c r="BO11" s="662">
        <v>1.8</v>
      </c>
      <c r="BP11" s="662"/>
      <c r="BQ11" s="662"/>
      <c r="BR11" s="662"/>
      <c r="BS11" s="663" t="s">
        <v>121</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341641</v>
      </c>
      <c r="CS11" s="660"/>
      <c r="CT11" s="660"/>
      <c r="CU11" s="660"/>
      <c r="CV11" s="660"/>
      <c r="CW11" s="660"/>
      <c r="CX11" s="660"/>
      <c r="CY11" s="661"/>
      <c r="CZ11" s="662">
        <v>3.1</v>
      </c>
      <c r="DA11" s="662"/>
      <c r="DB11" s="662"/>
      <c r="DC11" s="662"/>
      <c r="DD11" s="668">
        <v>214547</v>
      </c>
      <c r="DE11" s="660"/>
      <c r="DF11" s="660"/>
      <c r="DG11" s="660"/>
      <c r="DH11" s="660"/>
      <c r="DI11" s="660"/>
      <c r="DJ11" s="660"/>
      <c r="DK11" s="660"/>
      <c r="DL11" s="660"/>
      <c r="DM11" s="660"/>
      <c r="DN11" s="660"/>
      <c r="DO11" s="660"/>
      <c r="DP11" s="661"/>
      <c r="DQ11" s="668">
        <v>85241</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v>33966</v>
      </c>
      <c r="S12" s="660"/>
      <c r="T12" s="660"/>
      <c r="U12" s="660"/>
      <c r="V12" s="660"/>
      <c r="W12" s="660"/>
      <c r="X12" s="660"/>
      <c r="Y12" s="661"/>
      <c r="Z12" s="662">
        <v>0.3</v>
      </c>
      <c r="AA12" s="662"/>
      <c r="AB12" s="662"/>
      <c r="AC12" s="662"/>
      <c r="AD12" s="663">
        <v>33966</v>
      </c>
      <c r="AE12" s="663"/>
      <c r="AF12" s="663"/>
      <c r="AG12" s="663"/>
      <c r="AH12" s="663"/>
      <c r="AI12" s="663"/>
      <c r="AJ12" s="663"/>
      <c r="AK12" s="663"/>
      <c r="AL12" s="664">
        <v>0.6</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1518026</v>
      </c>
      <c r="BH12" s="660"/>
      <c r="BI12" s="660"/>
      <c r="BJ12" s="660"/>
      <c r="BK12" s="660"/>
      <c r="BL12" s="660"/>
      <c r="BM12" s="660"/>
      <c r="BN12" s="661"/>
      <c r="BO12" s="662">
        <v>54.3</v>
      </c>
      <c r="BP12" s="662"/>
      <c r="BQ12" s="662"/>
      <c r="BR12" s="662"/>
      <c r="BS12" s="663" t="s">
        <v>121</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241963</v>
      </c>
      <c r="CS12" s="660"/>
      <c r="CT12" s="660"/>
      <c r="CU12" s="660"/>
      <c r="CV12" s="660"/>
      <c r="CW12" s="660"/>
      <c r="CX12" s="660"/>
      <c r="CY12" s="661"/>
      <c r="CZ12" s="662">
        <v>2.2000000000000002</v>
      </c>
      <c r="DA12" s="662"/>
      <c r="DB12" s="662"/>
      <c r="DC12" s="662"/>
      <c r="DD12" s="668" t="s">
        <v>121</v>
      </c>
      <c r="DE12" s="660"/>
      <c r="DF12" s="660"/>
      <c r="DG12" s="660"/>
      <c r="DH12" s="660"/>
      <c r="DI12" s="660"/>
      <c r="DJ12" s="660"/>
      <c r="DK12" s="660"/>
      <c r="DL12" s="660"/>
      <c r="DM12" s="660"/>
      <c r="DN12" s="660"/>
      <c r="DO12" s="660"/>
      <c r="DP12" s="661"/>
      <c r="DQ12" s="668">
        <v>34154</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1512689</v>
      </c>
      <c r="BH13" s="660"/>
      <c r="BI13" s="660"/>
      <c r="BJ13" s="660"/>
      <c r="BK13" s="660"/>
      <c r="BL13" s="660"/>
      <c r="BM13" s="660"/>
      <c r="BN13" s="661"/>
      <c r="BO13" s="662">
        <v>54.1</v>
      </c>
      <c r="BP13" s="662"/>
      <c r="BQ13" s="662"/>
      <c r="BR13" s="662"/>
      <c r="BS13" s="663" t="s">
        <v>121</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690090</v>
      </c>
      <c r="CS13" s="660"/>
      <c r="CT13" s="660"/>
      <c r="CU13" s="660"/>
      <c r="CV13" s="660"/>
      <c r="CW13" s="660"/>
      <c r="CX13" s="660"/>
      <c r="CY13" s="661"/>
      <c r="CZ13" s="662">
        <v>6.2</v>
      </c>
      <c r="DA13" s="662"/>
      <c r="DB13" s="662"/>
      <c r="DC13" s="662"/>
      <c r="DD13" s="668">
        <v>380414</v>
      </c>
      <c r="DE13" s="660"/>
      <c r="DF13" s="660"/>
      <c r="DG13" s="660"/>
      <c r="DH13" s="660"/>
      <c r="DI13" s="660"/>
      <c r="DJ13" s="660"/>
      <c r="DK13" s="660"/>
      <c r="DL13" s="660"/>
      <c r="DM13" s="660"/>
      <c r="DN13" s="660"/>
      <c r="DO13" s="660"/>
      <c r="DP13" s="661"/>
      <c r="DQ13" s="668">
        <v>300670</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95195</v>
      </c>
      <c r="BH14" s="660"/>
      <c r="BI14" s="660"/>
      <c r="BJ14" s="660"/>
      <c r="BK14" s="660"/>
      <c r="BL14" s="660"/>
      <c r="BM14" s="660"/>
      <c r="BN14" s="661"/>
      <c r="BO14" s="662">
        <v>3.4</v>
      </c>
      <c r="BP14" s="662"/>
      <c r="BQ14" s="662"/>
      <c r="BR14" s="662"/>
      <c r="BS14" s="663" t="s">
        <v>121</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322832</v>
      </c>
      <c r="CS14" s="660"/>
      <c r="CT14" s="660"/>
      <c r="CU14" s="660"/>
      <c r="CV14" s="660"/>
      <c r="CW14" s="660"/>
      <c r="CX14" s="660"/>
      <c r="CY14" s="661"/>
      <c r="CZ14" s="662">
        <v>2.9</v>
      </c>
      <c r="DA14" s="662"/>
      <c r="DB14" s="662"/>
      <c r="DC14" s="662"/>
      <c r="DD14" s="668" t="s">
        <v>121</v>
      </c>
      <c r="DE14" s="660"/>
      <c r="DF14" s="660"/>
      <c r="DG14" s="660"/>
      <c r="DH14" s="660"/>
      <c r="DI14" s="660"/>
      <c r="DJ14" s="660"/>
      <c r="DK14" s="660"/>
      <c r="DL14" s="660"/>
      <c r="DM14" s="660"/>
      <c r="DN14" s="660"/>
      <c r="DO14" s="660"/>
      <c r="DP14" s="661"/>
      <c r="DQ14" s="668">
        <v>322832</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5999</v>
      </c>
      <c r="S15" s="660"/>
      <c r="T15" s="660"/>
      <c r="U15" s="660"/>
      <c r="V15" s="660"/>
      <c r="W15" s="660"/>
      <c r="X15" s="660"/>
      <c r="Y15" s="661"/>
      <c r="Z15" s="662">
        <v>0.1</v>
      </c>
      <c r="AA15" s="662"/>
      <c r="AB15" s="662"/>
      <c r="AC15" s="662"/>
      <c r="AD15" s="663">
        <v>5999</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87563</v>
      </c>
      <c r="BH15" s="660"/>
      <c r="BI15" s="660"/>
      <c r="BJ15" s="660"/>
      <c r="BK15" s="660"/>
      <c r="BL15" s="660"/>
      <c r="BM15" s="660"/>
      <c r="BN15" s="661"/>
      <c r="BO15" s="662">
        <v>3.1</v>
      </c>
      <c r="BP15" s="662"/>
      <c r="BQ15" s="662"/>
      <c r="BR15" s="662"/>
      <c r="BS15" s="663" t="s">
        <v>121</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1243473</v>
      </c>
      <c r="CS15" s="660"/>
      <c r="CT15" s="660"/>
      <c r="CU15" s="660"/>
      <c r="CV15" s="660"/>
      <c r="CW15" s="660"/>
      <c r="CX15" s="660"/>
      <c r="CY15" s="661"/>
      <c r="CZ15" s="662">
        <v>11.3</v>
      </c>
      <c r="DA15" s="662"/>
      <c r="DB15" s="662"/>
      <c r="DC15" s="662"/>
      <c r="DD15" s="668">
        <v>153751</v>
      </c>
      <c r="DE15" s="660"/>
      <c r="DF15" s="660"/>
      <c r="DG15" s="660"/>
      <c r="DH15" s="660"/>
      <c r="DI15" s="660"/>
      <c r="DJ15" s="660"/>
      <c r="DK15" s="660"/>
      <c r="DL15" s="660"/>
      <c r="DM15" s="660"/>
      <c r="DN15" s="660"/>
      <c r="DO15" s="660"/>
      <c r="DP15" s="661"/>
      <c r="DQ15" s="668">
        <v>790114</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34584</v>
      </c>
      <c r="S16" s="660"/>
      <c r="T16" s="660"/>
      <c r="U16" s="660"/>
      <c r="V16" s="660"/>
      <c r="W16" s="660"/>
      <c r="X16" s="660"/>
      <c r="Y16" s="661"/>
      <c r="Z16" s="662">
        <v>0.3</v>
      </c>
      <c r="AA16" s="662"/>
      <c r="AB16" s="662"/>
      <c r="AC16" s="662"/>
      <c r="AD16" s="663">
        <v>34584</v>
      </c>
      <c r="AE16" s="663"/>
      <c r="AF16" s="663"/>
      <c r="AG16" s="663"/>
      <c r="AH16" s="663"/>
      <c r="AI16" s="663"/>
      <c r="AJ16" s="663"/>
      <c r="AK16" s="663"/>
      <c r="AL16" s="664">
        <v>0.6</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114879</v>
      </c>
      <c r="S17" s="660"/>
      <c r="T17" s="660"/>
      <c r="U17" s="660"/>
      <c r="V17" s="660"/>
      <c r="W17" s="660"/>
      <c r="X17" s="660"/>
      <c r="Y17" s="661"/>
      <c r="Z17" s="662">
        <v>1</v>
      </c>
      <c r="AA17" s="662"/>
      <c r="AB17" s="662"/>
      <c r="AC17" s="662"/>
      <c r="AD17" s="663">
        <v>114879</v>
      </c>
      <c r="AE17" s="663"/>
      <c r="AF17" s="663"/>
      <c r="AG17" s="663"/>
      <c r="AH17" s="663"/>
      <c r="AI17" s="663"/>
      <c r="AJ17" s="663"/>
      <c r="AK17" s="663"/>
      <c r="AL17" s="664">
        <v>2.1</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478150</v>
      </c>
      <c r="CS17" s="660"/>
      <c r="CT17" s="660"/>
      <c r="CU17" s="660"/>
      <c r="CV17" s="660"/>
      <c r="CW17" s="660"/>
      <c r="CX17" s="660"/>
      <c r="CY17" s="661"/>
      <c r="CZ17" s="662">
        <v>4.3</v>
      </c>
      <c r="DA17" s="662"/>
      <c r="DB17" s="662"/>
      <c r="DC17" s="662"/>
      <c r="DD17" s="668" t="s">
        <v>121</v>
      </c>
      <c r="DE17" s="660"/>
      <c r="DF17" s="660"/>
      <c r="DG17" s="660"/>
      <c r="DH17" s="660"/>
      <c r="DI17" s="660"/>
      <c r="DJ17" s="660"/>
      <c r="DK17" s="660"/>
      <c r="DL17" s="660"/>
      <c r="DM17" s="660"/>
      <c r="DN17" s="660"/>
      <c r="DO17" s="660"/>
      <c r="DP17" s="661"/>
      <c r="DQ17" s="668">
        <v>478150</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21388</v>
      </c>
      <c r="S18" s="660"/>
      <c r="T18" s="660"/>
      <c r="U18" s="660"/>
      <c r="V18" s="660"/>
      <c r="W18" s="660"/>
      <c r="X18" s="660"/>
      <c r="Y18" s="661"/>
      <c r="Z18" s="662">
        <v>0.2</v>
      </c>
      <c r="AA18" s="662"/>
      <c r="AB18" s="662"/>
      <c r="AC18" s="662"/>
      <c r="AD18" s="663">
        <v>21388</v>
      </c>
      <c r="AE18" s="663"/>
      <c r="AF18" s="663"/>
      <c r="AG18" s="663"/>
      <c r="AH18" s="663"/>
      <c r="AI18" s="663"/>
      <c r="AJ18" s="663"/>
      <c r="AK18" s="663"/>
      <c r="AL18" s="664">
        <v>0.4</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93021</v>
      </c>
      <c r="S19" s="660"/>
      <c r="T19" s="660"/>
      <c r="U19" s="660"/>
      <c r="V19" s="660"/>
      <c r="W19" s="660"/>
      <c r="X19" s="660"/>
      <c r="Y19" s="661"/>
      <c r="Z19" s="662">
        <v>0.8</v>
      </c>
      <c r="AA19" s="662"/>
      <c r="AB19" s="662"/>
      <c r="AC19" s="662"/>
      <c r="AD19" s="663">
        <v>93021</v>
      </c>
      <c r="AE19" s="663"/>
      <c r="AF19" s="663"/>
      <c r="AG19" s="663"/>
      <c r="AH19" s="663"/>
      <c r="AI19" s="663"/>
      <c r="AJ19" s="663"/>
      <c r="AK19" s="663"/>
      <c r="AL19" s="664">
        <v>1.7</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v>470</v>
      </c>
      <c r="S20" s="660"/>
      <c r="T20" s="660"/>
      <c r="U20" s="660"/>
      <c r="V20" s="660"/>
      <c r="W20" s="660"/>
      <c r="X20" s="660"/>
      <c r="Y20" s="661"/>
      <c r="Z20" s="662">
        <v>0</v>
      </c>
      <c r="AA20" s="662"/>
      <c r="AB20" s="662"/>
      <c r="AC20" s="662"/>
      <c r="AD20" s="663">
        <v>470</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11044057</v>
      </c>
      <c r="CS20" s="660"/>
      <c r="CT20" s="660"/>
      <c r="CU20" s="660"/>
      <c r="CV20" s="660"/>
      <c r="CW20" s="660"/>
      <c r="CX20" s="660"/>
      <c r="CY20" s="661"/>
      <c r="CZ20" s="662">
        <v>100</v>
      </c>
      <c r="DA20" s="662"/>
      <c r="DB20" s="662"/>
      <c r="DC20" s="662"/>
      <c r="DD20" s="668">
        <v>883763</v>
      </c>
      <c r="DE20" s="660"/>
      <c r="DF20" s="660"/>
      <c r="DG20" s="660"/>
      <c r="DH20" s="660"/>
      <c r="DI20" s="660"/>
      <c r="DJ20" s="660"/>
      <c r="DK20" s="660"/>
      <c r="DL20" s="660"/>
      <c r="DM20" s="660"/>
      <c r="DN20" s="660"/>
      <c r="DO20" s="660"/>
      <c r="DP20" s="661"/>
      <c r="DQ20" s="668">
        <v>6233961</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1882809</v>
      </c>
      <c r="S21" s="660"/>
      <c r="T21" s="660"/>
      <c r="U21" s="660"/>
      <c r="V21" s="660"/>
      <c r="W21" s="660"/>
      <c r="X21" s="660"/>
      <c r="Y21" s="661"/>
      <c r="Z21" s="662">
        <v>17</v>
      </c>
      <c r="AA21" s="662"/>
      <c r="AB21" s="662"/>
      <c r="AC21" s="662"/>
      <c r="AD21" s="663">
        <v>1782306</v>
      </c>
      <c r="AE21" s="663"/>
      <c r="AF21" s="663"/>
      <c r="AG21" s="663"/>
      <c r="AH21" s="663"/>
      <c r="AI21" s="663"/>
      <c r="AJ21" s="663"/>
      <c r="AK21" s="663"/>
      <c r="AL21" s="664">
        <v>33.1</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v>1782306</v>
      </c>
      <c r="S22" s="660"/>
      <c r="T22" s="660"/>
      <c r="U22" s="660"/>
      <c r="V22" s="660"/>
      <c r="W22" s="660"/>
      <c r="X22" s="660"/>
      <c r="Y22" s="661"/>
      <c r="Z22" s="662">
        <v>16.100000000000001</v>
      </c>
      <c r="AA22" s="662"/>
      <c r="AB22" s="662"/>
      <c r="AC22" s="662"/>
      <c r="AD22" s="663">
        <v>1782306</v>
      </c>
      <c r="AE22" s="663"/>
      <c r="AF22" s="663"/>
      <c r="AG22" s="663"/>
      <c r="AH22" s="663"/>
      <c r="AI22" s="663"/>
      <c r="AJ22" s="663"/>
      <c r="AK22" s="663"/>
      <c r="AL22" s="664">
        <v>33.1</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100503</v>
      </c>
      <c r="S23" s="660"/>
      <c r="T23" s="660"/>
      <c r="U23" s="660"/>
      <c r="V23" s="660"/>
      <c r="W23" s="660"/>
      <c r="X23" s="660"/>
      <c r="Y23" s="661"/>
      <c r="Z23" s="662">
        <v>0.9</v>
      </c>
      <c r="AA23" s="662"/>
      <c r="AB23" s="662"/>
      <c r="AC23" s="662"/>
      <c r="AD23" s="663" t="s">
        <v>121</v>
      </c>
      <c r="AE23" s="663"/>
      <c r="AF23" s="663"/>
      <c r="AG23" s="663"/>
      <c r="AH23" s="663"/>
      <c r="AI23" s="663"/>
      <c r="AJ23" s="663"/>
      <c r="AK23" s="663"/>
      <c r="AL23" s="664" t="s">
        <v>121</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8" t="s">
        <v>276</v>
      </c>
      <c r="DM23" s="689"/>
      <c r="DN23" s="689"/>
      <c r="DO23" s="689"/>
      <c r="DP23" s="689"/>
      <c r="DQ23" s="689"/>
      <c r="DR23" s="689"/>
      <c r="DS23" s="689"/>
      <c r="DT23" s="689"/>
      <c r="DU23" s="689"/>
      <c r="DV23" s="690"/>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t="s">
        <v>121</v>
      </c>
      <c r="S24" s="660"/>
      <c r="T24" s="660"/>
      <c r="U24" s="660"/>
      <c r="V24" s="660"/>
      <c r="W24" s="660"/>
      <c r="X24" s="660"/>
      <c r="Y24" s="661"/>
      <c r="Z24" s="662" t="s">
        <v>121</v>
      </c>
      <c r="AA24" s="662"/>
      <c r="AB24" s="662"/>
      <c r="AC24" s="662"/>
      <c r="AD24" s="663" t="s">
        <v>121</v>
      </c>
      <c r="AE24" s="663"/>
      <c r="AF24" s="663"/>
      <c r="AG24" s="663"/>
      <c r="AH24" s="663"/>
      <c r="AI24" s="663"/>
      <c r="AJ24" s="663"/>
      <c r="AK24" s="663"/>
      <c r="AL24" s="664" t="s">
        <v>121</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6086919</v>
      </c>
      <c r="CS24" s="649"/>
      <c r="CT24" s="649"/>
      <c r="CU24" s="649"/>
      <c r="CV24" s="649"/>
      <c r="CW24" s="649"/>
      <c r="CX24" s="649"/>
      <c r="CY24" s="650"/>
      <c r="CZ24" s="653">
        <v>55.1</v>
      </c>
      <c r="DA24" s="654"/>
      <c r="DB24" s="654"/>
      <c r="DC24" s="670"/>
      <c r="DD24" s="691">
        <v>3170479</v>
      </c>
      <c r="DE24" s="649"/>
      <c r="DF24" s="649"/>
      <c r="DG24" s="649"/>
      <c r="DH24" s="649"/>
      <c r="DI24" s="649"/>
      <c r="DJ24" s="649"/>
      <c r="DK24" s="650"/>
      <c r="DL24" s="691">
        <v>2717030</v>
      </c>
      <c r="DM24" s="649"/>
      <c r="DN24" s="649"/>
      <c r="DO24" s="649"/>
      <c r="DP24" s="649"/>
      <c r="DQ24" s="649"/>
      <c r="DR24" s="649"/>
      <c r="DS24" s="649"/>
      <c r="DT24" s="649"/>
      <c r="DU24" s="649"/>
      <c r="DV24" s="650"/>
      <c r="DW24" s="653">
        <v>50.3</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5477273</v>
      </c>
      <c r="S25" s="660"/>
      <c r="T25" s="660"/>
      <c r="U25" s="660"/>
      <c r="V25" s="660"/>
      <c r="W25" s="660"/>
      <c r="X25" s="660"/>
      <c r="Y25" s="661"/>
      <c r="Z25" s="662">
        <v>49.4</v>
      </c>
      <c r="AA25" s="662"/>
      <c r="AB25" s="662"/>
      <c r="AC25" s="662"/>
      <c r="AD25" s="663">
        <v>5376770</v>
      </c>
      <c r="AE25" s="663"/>
      <c r="AF25" s="663"/>
      <c r="AG25" s="663"/>
      <c r="AH25" s="663"/>
      <c r="AI25" s="663"/>
      <c r="AJ25" s="663"/>
      <c r="AK25" s="663"/>
      <c r="AL25" s="664">
        <v>100</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1576443</v>
      </c>
      <c r="CS25" s="680"/>
      <c r="CT25" s="680"/>
      <c r="CU25" s="680"/>
      <c r="CV25" s="680"/>
      <c r="CW25" s="680"/>
      <c r="CX25" s="680"/>
      <c r="CY25" s="681"/>
      <c r="CZ25" s="664">
        <v>14.3</v>
      </c>
      <c r="DA25" s="692"/>
      <c r="DB25" s="692"/>
      <c r="DC25" s="694"/>
      <c r="DD25" s="668">
        <v>1267409</v>
      </c>
      <c r="DE25" s="680"/>
      <c r="DF25" s="680"/>
      <c r="DG25" s="680"/>
      <c r="DH25" s="680"/>
      <c r="DI25" s="680"/>
      <c r="DJ25" s="680"/>
      <c r="DK25" s="681"/>
      <c r="DL25" s="668">
        <v>1162085</v>
      </c>
      <c r="DM25" s="680"/>
      <c r="DN25" s="680"/>
      <c r="DO25" s="680"/>
      <c r="DP25" s="680"/>
      <c r="DQ25" s="680"/>
      <c r="DR25" s="680"/>
      <c r="DS25" s="680"/>
      <c r="DT25" s="680"/>
      <c r="DU25" s="680"/>
      <c r="DV25" s="681"/>
      <c r="DW25" s="664">
        <v>21.5</v>
      </c>
      <c r="DX25" s="692"/>
      <c r="DY25" s="692"/>
      <c r="DZ25" s="692"/>
      <c r="EA25" s="692"/>
      <c r="EB25" s="692"/>
      <c r="EC25" s="693"/>
    </row>
    <row r="26" spans="2:133" ht="11.25" customHeight="1" x14ac:dyDescent="0.2">
      <c r="B26" s="656" t="s">
        <v>284</v>
      </c>
      <c r="C26" s="657"/>
      <c r="D26" s="657"/>
      <c r="E26" s="657"/>
      <c r="F26" s="657"/>
      <c r="G26" s="657"/>
      <c r="H26" s="657"/>
      <c r="I26" s="657"/>
      <c r="J26" s="657"/>
      <c r="K26" s="657"/>
      <c r="L26" s="657"/>
      <c r="M26" s="657"/>
      <c r="N26" s="657"/>
      <c r="O26" s="657"/>
      <c r="P26" s="657"/>
      <c r="Q26" s="658"/>
      <c r="R26" s="659">
        <v>1562</v>
      </c>
      <c r="S26" s="660"/>
      <c r="T26" s="660"/>
      <c r="U26" s="660"/>
      <c r="V26" s="660"/>
      <c r="W26" s="660"/>
      <c r="X26" s="660"/>
      <c r="Y26" s="661"/>
      <c r="Z26" s="662">
        <v>0</v>
      </c>
      <c r="AA26" s="662"/>
      <c r="AB26" s="662"/>
      <c r="AC26" s="662"/>
      <c r="AD26" s="663">
        <v>1562</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697703</v>
      </c>
      <c r="CS26" s="660"/>
      <c r="CT26" s="660"/>
      <c r="CU26" s="660"/>
      <c r="CV26" s="660"/>
      <c r="CW26" s="660"/>
      <c r="CX26" s="660"/>
      <c r="CY26" s="661"/>
      <c r="CZ26" s="664">
        <v>6.3</v>
      </c>
      <c r="DA26" s="692"/>
      <c r="DB26" s="692"/>
      <c r="DC26" s="694"/>
      <c r="DD26" s="668">
        <v>598156</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2"/>
      <c r="DY26" s="692"/>
      <c r="DZ26" s="692"/>
      <c r="EA26" s="692"/>
      <c r="EB26" s="692"/>
      <c r="EC26" s="693"/>
    </row>
    <row r="27" spans="2:133" ht="11.25" customHeight="1" x14ac:dyDescent="0.2">
      <c r="B27" s="656" t="s">
        <v>287</v>
      </c>
      <c r="C27" s="657"/>
      <c r="D27" s="657"/>
      <c r="E27" s="657"/>
      <c r="F27" s="657"/>
      <c r="G27" s="657"/>
      <c r="H27" s="657"/>
      <c r="I27" s="657"/>
      <c r="J27" s="657"/>
      <c r="K27" s="657"/>
      <c r="L27" s="657"/>
      <c r="M27" s="657"/>
      <c r="N27" s="657"/>
      <c r="O27" s="657"/>
      <c r="P27" s="657"/>
      <c r="Q27" s="658"/>
      <c r="R27" s="659">
        <v>100788</v>
      </c>
      <c r="S27" s="660"/>
      <c r="T27" s="660"/>
      <c r="U27" s="660"/>
      <c r="V27" s="660"/>
      <c r="W27" s="660"/>
      <c r="X27" s="660"/>
      <c r="Y27" s="661"/>
      <c r="Z27" s="662">
        <v>0.9</v>
      </c>
      <c r="AA27" s="662"/>
      <c r="AB27" s="662"/>
      <c r="AC27" s="662"/>
      <c r="AD27" s="663" t="s">
        <v>121</v>
      </c>
      <c r="AE27" s="663"/>
      <c r="AF27" s="663"/>
      <c r="AG27" s="663"/>
      <c r="AH27" s="663"/>
      <c r="AI27" s="663"/>
      <c r="AJ27" s="663"/>
      <c r="AK27" s="663"/>
      <c r="AL27" s="664" t="s">
        <v>121</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2794654</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4032326</v>
      </c>
      <c r="CS27" s="680"/>
      <c r="CT27" s="680"/>
      <c r="CU27" s="680"/>
      <c r="CV27" s="680"/>
      <c r="CW27" s="680"/>
      <c r="CX27" s="680"/>
      <c r="CY27" s="681"/>
      <c r="CZ27" s="664">
        <v>36.5</v>
      </c>
      <c r="DA27" s="692"/>
      <c r="DB27" s="692"/>
      <c r="DC27" s="694"/>
      <c r="DD27" s="668">
        <v>1424920</v>
      </c>
      <c r="DE27" s="680"/>
      <c r="DF27" s="680"/>
      <c r="DG27" s="680"/>
      <c r="DH27" s="680"/>
      <c r="DI27" s="680"/>
      <c r="DJ27" s="680"/>
      <c r="DK27" s="681"/>
      <c r="DL27" s="668">
        <v>1076795</v>
      </c>
      <c r="DM27" s="680"/>
      <c r="DN27" s="680"/>
      <c r="DO27" s="680"/>
      <c r="DP27" s="680"/>
      <c r="DQ27" s="680"/>
      <c r="DR27" s="680"/>
      <c r="DS27" s="680"/>
      <c r="DT27" s="680"/>
      <c r="DU27" s="680"/>
      <c r="DV27" s="681"/>
      <c r="DW27" s="664">
        <v>19.899999999999999</v>
      </c>
      <c r="DX27" s="692"/>
      <c r="DY27" s="692"/>
      <c r="DZ27" s="692"/>
      <c r="EA27" s="692"/>
      <c r="EB27" s="692"/>
      <c r="EC27" s="693"/>
    </row>
    <row r="28" spans="2:133" ht="11.25" customHeight="1" x14ac:dyDescent="0.2">
      <c r="B28" s="656" t="s">
        <v>290</v>
      </c>
      <c r="C28" s="657"/>
      <c r="D28" s="657"/>
      <c r="E28" s="657"/>
      <c r="F28" s="657"/>
      <c r="G28" s="657"/>
      <c r="H28" s="657"/>
      <c r="I28" s="657"/>
      <c r="J28" s="657"/>
      <c r="K28" s="657"/>
      <c r="L28" s="657"/>
      <c r="M28" s="657"/>
      <c r="N28" s="657"/>
      <c r="O28" s="657"/>
      <c r="P28" s="657"/>
      <c r="Q28" s="658"/>
      <c r="R28" s="659">
        <v>56925</v>
      </c>
      <c r="S28" s="660"/>
      <c r="T28" s="660"/>
      <c r="U28" s="660"/>
      <c r="V28" s="660"/>
      <c r="W28" s="660"/>
      <c r="X28" s="660"/>
      <c r="Y28" s="661"/>
      <c r="Z28" s="662">
        <v>0.5</v>
      </c>
      <c r="AA28" s="662"/>
      <c r="AB28" s="662"/>
      <c r="AC28" s="662"/>
      <c r="AD28" s="663" t="s">
        <v>121</v>
      </c>
      <c r="AE28" s="663"/>
      <c r="AF28" s="663"/>
      <c r="AG28" s="663"/>
      <c r="AH28" s="663"/>
      <c r="AI28" s="663"/>
      <c r="AJ28" s="663"/>
      <c r="AK28" s="663"/>
      <c r="AL28" s="664" t="s">
        <v>121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478150</v>
      </c>
      <c r="CS28" s="660"/>
      <c r="CT28" s="660"/>
      <c r="CU28" s="660"/>
      <c r="CV28" s="660"/>
      <c r="CW28" s="660"/>
      <c r="CX28" s="660"/>
      <c r="CY28" s="661"/>
      <c r="CZ28" s="664">
        <v>4.3</v>
      </c>
      <c r="DA28" s="692"/>
      <c r="DB28" s="692"/>
      <c r="DC28" s="694"/>
      <c r="DD28" s="668">
        <v>478150</v>
      </c>
      <c r="DE28" s="660"/>
      <c r="DF28" s="660"/>
      <c r="DG28" s="660"/>
      <c r="DH28" s="660"/>
      <c r="DI28" s="660"/>
      <c r="DJ28" s="660"/>
      <c r="DK28" s="661"/>
      <c r="DL28" s="668">
        <v>478150</v>
      </c>
      <c r="DM28" s="660"/>
      <c r="DN28" s="660"/>
      <c r="DO28" s="660"/>
      <c r="DP28" s="660"/>
      <c r="DQ28" s="660"/>
      <c r="DR28" s="660"/>
      <c r="DS28" s="660"/>
      <c r="DT28" s="660"/>
      <c r="DU28" s="660"/>
      <c r="DV28" s="661"/>
      <c r="DW28" s="664">
        <v>8.9</v>
      </c>
      <c r="DX28" s="692"/>
      <c r="DY28" s="692"/>
      <c r="DZ28" s="692"/>
      <c r="EA28" s="692"/>
      <c r="EB28" s="692"/>
      <c r="EC28" s="693"/>
    </row>
    <row r="29" spans="2:133" ht="11.25" customHeight="1" x14ac:dyDescent="0.2">
      <c r="B29" s="656" t="s">
        <v>292</v>
      </c>
      <c r="C29" s="657"/>
      <c r="D29" s="657"/>
      <c r="E29" s="657"/>
      <c r="F29" s="657"/>
      <c r="G29" s="657"/>
      <c r="H29" s="657"/>
      <c r="I29" s="657"/>
      <c r="J29" s="657"/>
      <c r="K29" s="657"/>
      <c r="L29" s="657"/>
      <c r="M29" s="657"/>
      <c r="N29" s="657"/>
      <c r="O29" s="657"/>
      <c r="P29" s="657"/>
      <c r="Q29" s="658"/>
      <c r="R29" s="659">
        <v>43499</v>
      </c>
      <c r="S29" s="660"/>
      <c r="T29" s="660"/>
      <c r="U29" s="660"/>
      <c r="V29" s="660"/>
      <c r="W29" s="660"/>
      <c r="X29" s="660"/>
      <c r="Y29" s="661"/>
      <c r="Z29" s="662">
        <v>0.4</v>
      </c>
      <c r="AA29" s="662"/>
      <c r="AB29" s="662"/>
      <c r="AC29" s="662"/>
      <c r="AD29" s="663" t="s">
        <v>121</v>
      </c>
      <c r="AE29" s="663"/>
      <c r="AF29" s="663"/>
      <c r="AG29" s="663"/>
      <c r="AH29" s="663"/>
      <c r="AI29" s="663"/>
      <c r="AJ29" s="663"/>
      <c r="AK29" s="663"/>
      <c r="AL29" s="664" t="s">
        <v>121</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66</v>
      </c>
      <c r="CG29" s="657"/>
      <c r="CH29" s="657"/>
      <c r="CI29" s="657"/>
      <c r="CJ29" s="657"/>
      <c r="CK29" s="657"/>
      <c r="CL29" s="657"/>
      <c r="CM29" s="657"/>
      <c r="CN29" s="657"/>
      <c r="CO29" s="657"/>
      <c r="CP29" s="657"/>
      <c r="CQ29" s="658"/>
      <c r="CR29" s="659">
        <v>476771</v>
      </c>
      <c r="CS29" s="680"/>
      <c r="CT29" s="680"/>
      <c r="CU29" s="680"/>
      <c r="CV29" s="680"/>
      <c r="CW29" s="680"/>
      <c r="CX29" s="680"/>
      <c r="CY29" s="681"/>
      <c r="CZ29" s="664">
        <v>4.3</v>
      </c>
      <c r="DA29" s="692"/>
      <c r="DB29" s="692"/>
      <c r="DC29" s="694"/>
      <c r="DD29" s="668">
        <v>476771</v>
      </c>
      <c r="DE29" s="680"/>
      <c r="DF29" s="680"/>
      <c r="DG29" s="680"/>
      <c r="DH29" s="680"/>
      <c r="DI29" s="680"/>
      <c r="DJ29" s="680"/>
      <c r="DK29" s="681"/>
      <c r="DL29" s="668">
        <v>476771</v>
      </c>
      <c r="DM29" s="680"/>
      <c r="DN29" s="680"/>
      <c r="DO29" s="680"/>
      <c r="DP29" s="680"/>
      <c r="DQ29" s="680"/>
      <c r="DR29" s="680"/>
      <c r="DS29" s="680"/>
      <c r="DT29" s="680"/>
      <c r="DU29" s="680"/>
      <c r="DV29" s="681"/>
      <c r="DW29" s="664">
        <v>8.8000000000000007</v>
      </c>
      <c r="DX29" s="692"/>
      <c r="DY29" s="692"/>
      <c r="DZ29" s="692"/>
      <c r="EA29" s="692"/>
      <c r="EB29" s="692"/>
      <c r="EC29" s="693"/>
    </row>
    <row r="30" spans="2:133" ht="11.25" customHeight="1" x14ac:dyDescent="0.2">
      <c r="B30" s="656" t="s">
        <v>294</v>
      </c>
      <c r="C30" s="657"/>
      <c r="D30" s="657"/>
      <c r="E30" s="657"/>
      <c r="F30" s="657"/>
      <c r="G30" s="657"/>
      <c r="H30" s="657"/>
      <c r="I30" s="657"/>
      <c r="J30" s="657"/>
      <c r="K30" s="657"/>
      <c r="L30" s="657"/>
      <c r="M30" s="657"/>
      <c r="N30" s="657"/>
      <c r="O30" s="657"/>
      <c r="P30" s="657"/>
      <c r="Q30" s="658"/>
      <c r="R30" s="659">
        <v>2455826</v>
      </c>
      <c r="S30" s="660"/>
      <c r="T30" s="660"/>
      <c r="U30" s="660"/>
      <c r="V30" s="660"/>
      <c r="W30" s="660"/>
      <c r="X30" s="660"/>
      <c r="Y30" s="661"/>
      <c r="Z30" s="662">
        <v>22.1</v>
      </c>
      <c r="AA30" s="662"/>
      <c r="AB30" s="662"/>
      <c r="AC30" s="662"/>
      <c r="AD30" s="663" t="s">
        <v>121</v>
      </c>
      <c r="AE30" s="663"/>
      <c r="AF30" s="663"/>
      <c r="AG30" s="663"/>
      <c r="AH30" s="663"/>
      <c r="AI30" s="663"/>
      <c r="AJ30" s="663"/>
      <c r="AK30" s="663"/>
      <c r="AL30" s="664" t="s">
        <v>121</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450143</v>
      </c>
      <c r="CS30" s="660"/>
      <c r="CT30" s="660"/>
      <c r="CU30" s="660"/>
      <c r="CV30" s="660"/>
      <c r="CW30" s="660"/>
      <c r="CX30" s="660"/>
      <c r="CY30" s="661"/>
      <c r="CZ30" s="664">
        <v>4.0999999999999996</v>
      </c>
      <c r="DA30" s="692"/>
      <c r="DB30" s="692"/>
      <c r="DC30" s="694"/>
      <c r="DD30" s="668">
        <v>450143</v>
      </c>
      <c r="DE30" s="660"/>
      <c r="DF30" s="660"/>
      <c r="DG30" s="660"/>
      <c r="DH30" s="660"/>
      <c r="DI30" s="660"/>
      <c r="DJ30" s="660"/>
      <c r="DK30" s="661"/>
      <c r="DL30" s="668">
        <v>450143</v>
      </c>
      <c r="DM30" s="660"/>
      <c r="DN30" s="660"/>
      <c r="DO30" s="660"/>
      <c r="DP30" s="660"/>
      <c r="DQ30" s="660"/>
      <c r="DR30" s="660"/>
      <c r="DS30" s="660"/>
      <c r="DT30" s="660"/>
      <c r="DU30" s="660"/>
      <c r="DV30" s="661"/>
      <c r="DW30" s="664">
        <v>8.3000000000000007</v>
      </c>
      <c r="DX30" s="692"/>
      <c r="DY30" s="692"/>
      <c r="DZ30" s="692"/>
      <c r="EA30" s="692"/>
      <c r="EB30" s="692"/>
      <c r="EC30" s="693"/>
    </row>
    <row r="31" spans="2:133" ht="11.25" customHeight="1" x14ac:dyDescent="0.2">
      <c r="B31" s="672" t="s">
        <v>298</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7" t="s">
        <v>299</v>
      </c>
      <c r="AQ31" s="708"/>
      <c r="AR31" s="708"/>
      <c r="AS31" s="708"/>
      <c r="AT31" s="713" t="s">
        <v>300</v>
      </c>
      <c r="AU31" s="206"/>
      <c r="AV31" s="206"/>
      <c r="AW31" s="206"/>
      <c r="AX31" s="645" t="s">
        <v>178</v>
      </c>
      <c r="AY31" s="646"/>
      <c r="AZ31" s="646"/>
      <c r="BA31" s="646"/>
      <c r="BB31" s="646"/>
      <c r="BC31" s="646"/>
      <c r="BD31" s="646"/>
      <c r="BE31" s="646"/>
      <c r="BF31" s="647"/>
      <c r="BG31" s="706">
        <v>98.7</v>
      </c>
      <c r="BH31" s="703"/>
      <c r="BI31" s="703"/>
      <c r="BJ31" s="703"/>
      <c r="BK31" s="703"/>
      <c r="BL31" s="703"/>
      <c r="BM31" s="654">
        <v>95.5</v>
      </c>
      <c r="BN31" s="703"/>
      <c r="BO31" s="703"/>
      <c r="BP31" s="703"/>
      <c r="BQ31" s="704"/>
      <c r="BR31" s="706">
        <v>98.7</v>
      </c>
      <c r="BS31" s="703"/>
      <c r="BT31" s="703"/>
      <c r="BU31" s="703"/>
      <c r="BV31" s="703"/>
      <c r="BW31" s="703"/>
      <c r="BX31" s="654">
        <v>95.2</v>
      </c>
      <c r="BY31" s="703"/>
      <c r="BZ31" s="703"/>
      <c r="CA31" s="703"/>
      <c r="CB31" s="704"/>
      <c r="CD31" s="699"/>
      <c r="CE31" s="700"/>
      <c r="CF31" s="656" t="s">
        <v>301</v>
      </c>
      <c r="CG31" s="657"/>
      <c r="CH31" s="657"/>
      <c r="CI31" s="657"/>
      <c r="CJ31" s="657"/>
      <c r="CK31" s="657"/>
      <c r="CL31" s="657"/>
      <c r="CM31" s="657"/>
      <c r="CN31" s="657"/>
      <c r="CO31" s="657"/>
      <c r="CP31" s="657"/>
      <c r="CQ31" s="658"/>
      <c r="CR31" s="659">
        <v>26628</v>
      </c>
      <c r="CS31" s="680"/>
      <c r="CT31" s="680"/>
      <c r="CU31" s="680"/>
      <c r="CV31" s="680"/>
      <c r="CW31" s="680"/>
      <c r="CX31" s="680"/>
      <c r="CY31" s="681"/>
      <c r="CZ31" s="664">
        <v>0.2</v>
      </c>
      <c r="DA31" s="692"/>
      <c r="DB31" s="692"/>
      <c r="DC31" s="694"/>
      <c r="DD31" s="668">
        <v>26628</v>
      </c>
      <c r="DE31" s="680"/>
      <c r="DF31" s="680"/>
      <c r="DG31" s="680"/>
      <c r="DH31" s="680"/>
      <c r="DI31" s="680"/>
      <c r="DJ31" s="680"/>
      <c r="DK31" s="681"/>
      <c r="DL31" s="668">
        <v>26628</v>
      </c>
      <c r="DM31" s="680"/>
      <c r="DN31" s="680"/>
      <c r="DO31" s="680"/>
      <c r="DP31" s="680"/>
      <c r="DQ31" s="680"/>
      <c r="DR31" s="680"/>
      <c r="DS31" s="680"/>
      <c r="DT31" s="680"/>
      <c r="DU31" s="680"/>
      <c r="DV31" s="681"/>
      <c r="DW31" s="664">
        <v>0.5</v>
      </c>
      <c r="DX31" s="692"/>
      <c r="DY31" s="692"/>
      <c r="DZ31" s="692"/>
      <c r="EA31" s="692"/>
      <c r="EB31" s="692"/>
      <c r="EC31" s="693"/>
    </row>
    <row r="32" spans="2:133" ht="11.25" customHeight="1" x14ac:dyDescent="0.2">
      <c r="B32" s="656" t="s">
        <v>302</v>
      </c>
      <c r="C32" s="657"/>
      <c r="D32" s="657"/>
      <c r="E32" s="657"/>
      <c r="F32" s="657"/>
      <c r="G32" s="657"/>
      <c r="H32" s="657"/>
      <c r="I32" s="657"/>
      <c r="J32" s="657"/>
      <c r="K32" s="657"/>
      <c r="L32" s="657"/>
      <c r="M32" s="657"/>
      <c r="N32" s="657"/>
      <c r="O32" s="657"/>
      <c r="P32" s="657"/>
      <c r="Q32" s="658"/>
      <c r="R32" s="659">
        <v>1712445</v>
      </c>
      <c r="S32" s="660"/>
      <c r="T32" s="660"/>
      <c r="U32" s="660"/>
      <c r="V32" s="660"/>
      <c r="W32" s="660"/>
      <c r="X32" s="660"/>
      <c r="Y32" s="661"/>
      <c r="Z32" s="662">
        <v>15.4</v>
      </c>
      <c r="AA32" s="662"/>
      <c r="AB32" s="662"/>
      <c r="AC32" s="662"/>
      <c r="AD32" s="663" t="s">
        <v>121</v>
      </c>
      <c r="AE32" s="663"/>
      <c r="AF32" s="663"/>
      <c r="AG32" s="663"/>
      <c r="AH32" s="663"/>
      <c r="AI32" s="663"/>
      <c r="AJ32" s="663"/>
      <c r="AK32" s="663"/>
      <c r="AL32" s="664" t="s">
        <v>121</v>
      </c>
      <c r="AM32" s="665"/>
      <c r="AN32" s="665"/>
      <c r="AO32" s="666"/>
      <c r="AP32" s="709"/>
      <c r="AQ32" s="710"/>
      <c r="AR32" s="710"/>
      <c r="AS32" s="710"/>
      <c r="AT32" s="714"/>
      <c r="AU32" s="202" t="s">
        <v>303</v>
      </c>
      <c r="AX32" s="656" t="s">
        <v>304</v>
      </c>
      <c r="AY32" s="657"/>
      <c r="AZ32" s="657"/>
      <c r="BA32" s="657"/>
      <c r="BB32" s="657"/>
      <c r="BC32" s="657"/>
      <c r="BD32" s="657"/>
      <c r="BE32" s="657"/>
      <c r="BF32" s="658"/>
      <c r="BG32" s="716">
        <v>99.1</v>
      </c>
      <c r="BH32" s="680"/>
      <c r="BI32" s="680"/>
      <c r="BJ32" s="680"/>
      <c r="BK32" s="680"/>
      <c r="BL32" s="680"/>
      <c r="BM32" s="665">
        <v>96.5</v>
      </c>
      <c r="BN32" s="680"/>
      <c r="BO32" s="680"/>
      <c r="BP32" s="680"/>
      <c r="BQ32" s="705"/>
      <c r="BR32" s="716">
        <v>99</v>
      </c>
      <c r="BS32" s="680"/>
      <c r="BT32" s="680"/>
      <c r="BU32" s="680"/>
      <c r="BV32" s="680"/>
      <c r="BW32" s="680"/>
      <c r="BX32" s="665">
        <v>96.4</v>
      </c>
      <c r="BY32" s="680"/>
      <c r="BZ32" s="680"/>
      <c r="CA32" s="680"/>
      <c r="CB32" s="705"/>
      <c r="CD32" s="701"/>
      <c r="CE32" s="702"/>
      <c r="CF32" s="656" t="s">
        <v>305</v>
      </c>
      <c r="CG32" s="657"/>
      <c r="CH32" s="657"/>
      <c r="CI32" s="657"/>
      <c r="CJ32" s="657"/>
      <c r="CK32" s="657"/>
      <c r="CL32" s="657"/>
      <c r="CM32" s="657"/>
      <c r="CN32" s="657"/>
      <c r="CO32" s="657"/>
      <c r="CP32" s="657"/>
      <c r="CQ32" s="658"/>
      <c r="CR32" s="659">
        <v>1379</v>
      </c>
      <c r="CS32" s="660"/>
      <c r="CT32" s="660"/>
      <c r="CU32" s="660"/>
      <c r="CV32" s="660"/>
      <c r="CW32" s="660"/>
      <c r="CX32" s="660"/>
      <c r="CY32" s="661"/>
      <c r="CZ32" s="664">
        <v>0</v>
      </c>
      <c r="DA32" s="692"/>
      <c r="DB32" s="692"/>
      <c r="DC32" s="694"/>
      <c r="DD32" s="668">
        <v>1379</v>
      </c>
      <c r="DE32" s="660"/>
      <c r="DF32" s="660"/>
      <c r="DG32" s="660"/>
      <c r="DH32" s="660"/>
      <c r="DI32" s="660"/>
      <c r="DJ32" s="660"/>
      <c r="DK32" s="661"/>
      <c r="DL32" s="668">
        <v>1379</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2">
      <c r="B33" s="656" t="s">
        <v>306</v>
      </c>
      <c r="C33" s="657"/>
      <c r="D33" s="657"/>
      <c r="E33" s="657"/>
      <c r="F33" s="657"/>
      <c r="G33" s="657"/>
      <c r="H33" s="657"/>
      <c r="I33" s="657"/>
      <c r="J33" s="657"/>
      <c r="K33" s="657"/>
      <c r="L33" s="657"/>
      <c r="M33" s="657"/>
      <c r="N33" s="657"/>
      <c r="O33" s="657"/>
      <c r="P33" s="657"/>
      <c r="Q33" s="658"/>
      <c r="R33" s="659">
        <v>14802</v>
      </c>
      <c r="S33" s="660"/>
      <c r="T33" s="660"/>
      <c r="U33" s="660"/>
      <c r="V33" s="660"/>
      <c r="W33" s="660"/>
      <c r="X33" s="660"/>
      <c r="Y33" s="661"/>
      <c r="Z33" s="662">
        <v>0.1</v>
      </c>
      <c r="AA33" s="662"/>
      <c r="AB33" s="662"/>
      <c r="AC33" s="662"/>
      <c r="AD33" s="663" t="s">
        <v>121</v>
      </c>
      <c r="AE33" s="663"/>
      <c r="AF33" s="663"/>
      <c r="AG33" s="663"/>
      <c r="AH33" s="663"/>
      <c r="AI33" s="663"/>
      <c r="AJ33" s="663"/>
      <c r="AK33" s="663"/>
      <c r="AL33" s="664" t="s">
        <v>121</v>
      </c>
      <c r="AM33" s="665"/>
      <c r="AN33" s="665"/>
      <c r="AO33" s="666"/>
      <c r="AP33" s="711"/>
      <c r="AQ33" s="712"/>
      <c r="AR33" s="712"/>
      <c r="AS33" s="712"/>
      <c r="AT33" s="715"/>
      <c r="AU33" s="207"/>
      <c r="AV33" s="207"/>
      <c r="AW33" s="207"/>
      <c r="AX33" s="682" t="s">
        <v>307</v>
      </c>
      <c r="AY33" s="683"/>
      <c r="AZ33" s="683"/>
      <c r="BA33" s="683"/>
      <c r="BB33" s="683"/>
      <c r="BC33" s="683"/>
      <c r="BD33" s="683"/>
      <c r="BE33" s="683"/>
      <c r="BF33" s="684"/>
      <c r="BG33" s="717">
        <v>98.4</v>
      </c>
      <c r="BH33" s="718"/>
      <c r="BI33" s="718"/>
      <c r="BJ33" s="718"/>
      <c r="BK33" s="718"/>
      <c r="BL33" s="718"/>
      <c r="BM33" s="719">
        <v>94.6</v>
      </c>
      <c r="BN33" s="718"/>
      <c r="BO33" s="718"/>
      <c r="BP33" s="718"/>
      <c r="BQ33" s="720"/>
      <c r="BR33" s="717">
        <v>98.4</v>
      </c>
      <c r="BS33" s="718"/>
      <c r="BT33" s="718"/>
      <c r="BU33" s="718"/>
      <c r="BV33" s="718"/>
      <c r="BW33" s="718"/>
      <c r="BX33" s="719">
        <v>94.1</v>
      </c>
      <c r="BY33" s="718"/>
      <c r="BZ33" s="718"/>
      <c r="CA33" s="718"/>
      <c r="CB33" s="720"/>
      <c r="CD33" s="656" t="s">
        <v>308</v>
      </c>
      <c r="CE33" s="657"/>
      <c r="CF33" s="657"/>
      <c r="CG33" s="657"/>
      <c r="CH33" s="657"/>
      <c r="CI33" s="657"/>
      <c r="CJ33" s="657"/>
      <c r="CK33" s="657"/>
      <c r="CL33" s="657"/>
      <c r="CM33" s="657"/>
      <c r="CN33" s="657"/>
      <c r="CO33" s="657"/>
      <c r="CP33" s="657"/>
      <c r="CQ33" s="658"/>
      <c r="CR33" s="659">
        <v>4073375</v>
      </c>
      <c r="CS33" s="680"/>
      <c r="CT33" s="680"/>
      <c r="CU33" s="680"/>
      <c r="CV33" s="680"/>
      <c r="CW33" s="680"/>
      <c r="CX33" s="680"/>
      <c r="CY33" s="681"/>
      <c r="CZ33" s="664">
        <v>36.9</v>
      </c>
      <c r="DA33" s="692"/>
      <c r="DB33" s="692"/>
      <c r="DC33" s="694"/>
      <c r="DD33" s="668">
        <v>3004660</v>
      </c>
      <c r="DE33" s="680"/>
      <c r="DF33" s="680"/>
      <c r="DG33" s="680"/>
      <c r="DH33" s="680"/>
      <c r="DI33" s="680"/>
      <c r="DJ33" s="680"/>
      <c r="DK33" s="681"/>
      <c r="DL33" s="668">
        <v>1967821</v>
      </c>
      <c r="DM33" s="680"/>
      <c r="DN33" s="680"/>
      <c r="DO33" s="680"/>
      <c r="DP33" s="680"/>
      <c r="DQ33" s="680"/>
      <c r="DR33" s="680"/>
      <c r="DS33" s="680"/>
      <c r="DT33" s="680"/>
      <c r="DU33" s="680"/>
      <c r="DV33" s="681"/>
      <c r="DW33" s="664">
        <v>36.4</v>
      </c>
      <c r="DX33" s="692"/>
      <c r="DY33" s="692"/>
      <c r="DZ33" s="692"/>
      <c r="EA33" s="692"/>
      <c r="EB33" s="692"/>
      <c r="EC33" s="693"/>
    </row>
    <row r="34" spans="2:133" ht="11.25" customHeight="1" x14ac:dyDescent="0.2">
      <c r="B34" s="656" t="s">
        <v>309</v>
      </c>
      <c r="C34" s="657"/>
      <c r="D34" s="657"/>
      <c r="E34" s="657"/>
      <c r="F34" s="657"/>
      <c r="G34" s="657"/>
      <c r="H34" s="657"/>
      <c r="I34" s="657"/>
      <c r="J34" s="657"/>
      <c r="K34" s="657"/>
      <c r="L34" s="657"/>
      <c r="M34" s="657"/>
      <c r="N34" s="657"/>
      <c r="O34" s="657"/>
      <c r="P34" s="657"/>
      <c r="Q34" s="658"/>
      <c r="R34" s="659">
        <v>113533</v>
      </c>
      <c r="S34" s="660"/>
      <c r="T34" s="660"/>
      <c r="U34" s="660"/>
      <c r="V34" s="660"/>
      <c r="W34" s="660"/>
      <c r="X34" s="660"/>
      <c r="Y34" s="661"/>
      <c r="Z34" s="662">
        <v>1</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1223060</v>
      </c>
      <c r="CS34" s="660"/>
      <c r="CT34" s="660"/>
      <c r="CU34" s="660"/>
      <c r="CV34" s="660"/>
      <c r="CW34" s="660"/>
      <c r="CX34" s="660"/>
      <c r="CY34" s="661"/>
      <c r="CZ34" s="664">
        <v>11.1</v>
      </c>
      <c r="DA34" s="692"/>
      <c r="DB34" s="692"/>
      <c r="DC34" s="694"/>
      <c r="DD34" s="668">
        <v>841349</v>
      </c>
      <c r="DE34" s="660"/>
      <c r="DF34" s="660"/>
      <c r="DG34" s="660"/>
      <c r="DH34" s="660"/>
      <c r="DI34" s="660"/>
      <c r="DJ34" s="660"/>
      <c r="DK34" s="661"/>
      <c r="DL34" s="668">
        <v>684733</v>
      </c>
      <c r="DM34" s="660"/>
      <c r="DN34" s="660"/>
      <c r="DO34" s="660"/>
      <c r="DP34" s="660"/>
      <c r="DQ34" s="660"/>
      <c r="DR34" s="660"/>
      <c r="DS34" s="660"/>
      <c r="DT34" s="660"/>
      <c r="DU34" s="660"/>
      <c r="DV34" s="661"/>
      <c r="DW34" s="664">
        <v>12.7</v>
      </c>
      <c r="DX34" s="692"/>
      <c r="DY34" s="692"/>
      <c r="DZ34" s="692"/>
      <c r="EA34" s="692"/>
      <c r="EB34" s="692"/>
      <c r="EC34" s="693"/>
    </row>
    <row r="35" spans="2:133" ht="11.25" customHeight="1" x14ac:dyDescent="0.2">
      <c r="B35" s="656" t="s">
        <v>311</v>
      </c>
      <c r="C35" s="657"/>
      <c r="D35" s="657"/>
      <c r="E35" s="657"/>
      <c r="F35" s="657"/>
      <c r="G35" s="657"/>
      <c r="H35" s="657"/>
      <c r="I35" s="657"/>
      <c r="J35" s="657"/>
      <c r="K35" s="657"/>
      <c r="L35" s="657"/>
      <c r="M35" s="657"/>
      <c r="N35" s="657"/>
      <c r="O35" s="657"/>
      <c r="P35" s="657"/>
      <c r="Q35" s="658"/>
      <c r="R35" s="659">
        <v>404955</v>
      </c>
      <c r="S35" s="660"/>
      <c r="T35" s="660"/>
      <c r="U35" s="660"/>
      <c r="V35" s="660"/>
      <c r="W35" s="660"/>
      <c r="X35" s="660"/>
      <c r="Y35" s="661"/>
      <c r="Z35" s="662">
        <v>3.6</v>
      </c>
      <c r="AA35" s="662"/>
      <c r="AB35" s="662"/>
      <c r="AC35" s="662"/>
      <c r="AD35" s="663" t="s">
        <v>121</v>
      </c>
      <c r="AE35" s="663"/>
      <c r="AF35" s="663"/>
      <c r="AG35" s="663"/>
      <c r="AH35" s="663"/>
      <c r="AI35" s="663"/>
      <c r="AJ35" s="663"/>
      <c r="AK35" s="663"/>
      <c r="AL35" s="664" t="s">
        <v>121</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57447</v>
      </c>
      <c r="CS35" s="680"/>
      <c r="CT35" s="680"/>
      <c r="CU35" s="680"/>
      <c r="CV35" s="680"/>
      <c r="CW35" s="680"/>
      <c r="CX35" s="680"/>
      <c r="CY35" s="681"/>
      <c r="CZ35" s="664">
        <v>0.5</v>
      </c>
      <c r="DA35" s="692"/>
      <c r="DB35" s="692"/>
      <c r="DC35" s="694"/>
      <c r="DD35" s="668">
        <v>52438</v>
      </c>
      <c r="DE35" s="680"/>
      <c r="DF35" s="680"/>
      <c r="DG35" s="680"/>
      <c r="DH35" s="680"/>
      <c r="DI35" s="680"/>
      <c r="DJ35" s="680"/>
      <c r="DK35" s="681"/>
      <c r="DL35" s="668">
        <v>9651</v>
      </c>
      <c r="DM35" s="680"/>
      <c r="DN35" s="680"/>
      <c r="DO35" s="680"/>
      <c r="DP35" s="680"/>
      <c r="DQ35" s="680"/>
      <c r="DR35" s="680"/>
      <c r="DS35" s="680"/>
      <c r="DT35" s="680"/>
      <c r="DU35" s="680"/>
      <c r="DV35" s="681"/>
      <c r="DW35" s="664">
        <v>0.2</v>
      </c>
      <c r="DX35" s="692"/>
      <c r="DY35" s="692"/>
      <c r="DZ35" s="692"/>
      <c r="EA35" s="692"/>
      <c r="EB35" s="692"/>
      <c r="EC35" s="693"/>
    </row>
    <row r="36" spans="2:133" ht="11.25" customHeight="1" x14ac:dyDescent="0.2">
      <c r="B36" s="656" t="s">
        <v>315</v>
      </c>
      <c r="C36" s="657"/>
      <c r="D36" s="657"/>
      <c r="E36" s="657"/>
      <c r="F36" s="657"/>
      <c r="G36" s="657"/>
      <c r="H36" s="657"/>
      <c r="I36" s="657"/>
      <c r="J36" s="657"/>
      <c r="K36" s="657"/>
      <c r="L36" s="657"/>
      <c r="M36" s="657"/>
      <c r="N36" s="657"/>
      <c r="O36" s="657"/>
      <c r="P36" s="657"/>
      <c r="Q36" s="658"/>
      <c r="R36" s="659">
        <v>391618</v>
      </c>
      <c r="S36" s="660"/>
      <c r="T36" s="660"/>
      <c r="U36" s="660"/>
      <c r="V36" s="660"/>
      <c r="W36" s="660"/>
      <c r="X36" s="660"/>
      <c r="Y36" s="661"/>
      <c r="Z36" s="662">
        <v>3.5</v>
      </c>
      <c r="AA36" s="662"/>
      <c r="AB36" s="662"/>
      <c r="AC36" s="662"/>
      <c r="AD36" s="663" t="s">
        <v>121</v>
      </c>
      <c r="AE36" s="663"/>
      <c r="AF36" s="663"/>
      <c r="AG36" s="663"/>
      <c r="AH36" s="663"/>
      <c r="AI36" s="663"/>
      <c r="AJ36" s="663"/>
      <c r="AK36" s="663"/>
      <c r="AL36" s="664" t="s">
        <v>121</v>
      </c>
      <c r="AM36" s="665"/>
      <c r="AN36" s="665"/>
      <c r="AO36" s="666"/>
      <c r="AP36" s="210"/>
      <c r="AQ36" s="725" t="s">
        <v>316</v>
      </c>
      <c r="AR36" s="726"/>
      <c r="AS36" s="726"/>
      <c r="AT36" s="726"/>
      <c r="AU36" s="726"/>
      <c r="AV36" s="726"/>
      <c r="AW36" s="726"/>
      <c r="AX36" s="726"/>
      <c r="AY36" s="727"/>
      <c r="AZ36" s="648">
        <v>899090</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5654</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1273017</v>
      </c>
      <c r="CS36" s="660"/>
      <c r="CT36" s="660"/>
      <c r="CU36" s="660"/>
      <c r="CV36" s="660"/>
      <c r="CW36" s="660"/>
      <c r="CX36" s="660"/>
      <c r="CY36" s="661"/>
      <c r="CZ36" s="664">
        <v>11.5</v>
      </c>
      <c r="DA36" s="692"/>
      <c r="DB36" s="692"/>
      <c r="DC36" s="694"/>
      <c r="DD36" s="668">
        <v>937251</v>
      </c>
      <c r="DE36" s="660"/>
      <c r="DF36" s="660"/>
      <c r="DG36" s="660"/>
      <c r="DH36" s="660"/>
      <c r="DI36" s="660"/>
      <c r="DJ36" s="660"/>
      <c r="DK36" s="661"/>
      <c r="DL36" s="668">
        <v>777939</v>
      </c>
      <c r="DM36" s="660"/>
      <c r="DN36" s="660"/>
      <c r="DO36" s="660"/>
      <c r="DP36" s="660"/>
      <c r="DQ36" s="660"/>
      <c r="DR36" s="660"/>
      <c r="DS36" s="660"/>
      <c r="DT36" s="660"/>
      <c r="DU36" s="660"/>
      <c r="DV36" s="661"/>
      <c r="DW36" s="664">
        <v>14.4</v>
      </c>
      <c r="DX36" s="692"/>
      <c r="DY36" s="692"/>
      <c r="DZ36" s="692"/>
      <c r="EA36" s="692"/>
      <c r="EB36" s="692"/>
      <c r="EC36" s="693"/>
    </row>
    <row r="37" spans="2:133" ht="11.25" customHeight="1" x14ac:dyDescent="0.2">
      <c r="B37" s="656" t="s">
        <v>319</v>
      </c>
      <c r="C37" s="657"/>
      <c r="D37" s="657"/>
      <c r="E37" s="657"/>
      <c r="F37" s="657"/>
      <c r="G37" s="657"/>
      <c r="H37" s="657"/>
      <c r="I37" s="657"/>
      <c r="J37" s="657"/>
      <c r="K37" s="657"/>
      <c r="L37" s="657"/>
      <c r="M37" s="657"/>
      <c r="N37" s="657"/>
      <c r="O37" s="657"/>
      <c r="P37" s="657"/>
      <c r="Q37" s="658"/>
      <c r="R37" s="659">
        <v>135127</v>
      </c>
      <c r="S37" s="660"/>
      <c r="T37" s="660"/>
      <c r="U37" s="660"/>
      <c r="V37" s="660"/>
      <c r="W37" s="660"/>
      <c r="X37" s="660"/>
      <c r="Y37" s="661"/>
      <c r="Z37" s="662">
        <v>1.2</v>
      </c>
      <c r="AA37" s="662"/>
      <c r="AB37" s="662"/>
      <c r="AC37" s="662"/>
      <c r="AD37" s="663" t="s">
        <v>121</v>
      </c>
      <c r="AE37" s="663"/>
      <c r="AF37" s="663"/>
      <c r="AG37" s="663"/>
      <c r="AH37" s="663"/>
      <c r="AI37" s="663"/>
      <c r="AJ37" s="663"/>
      <c r="AK37" s="663"/>
      <c r="AL37" s="664" t="s">
        <v>121</v>
      </c>
      <c r="AM37" s="665"/>
      <c r="AN37" s="665"/>
      <c r="AO37" s="666"/>
      <c r="AQ37" s="722" t="s">
        <v>320</v>
      </c>
      <c r="AR37" s="723"/>
      <c r="AS37" s="723"/>
      <c r="AT37" s="723"/>
      <c r="AU37" s="723"/>
      <c r="AV37" s="723"/>
      <c r="AW37" s="723"/>
      <c r="AX37" s="723"/>
      <c r="AY37" s="724"/>
      <c r="AZ37" s="659">
        <v>139291</v>
      </c>
      <c r="BA37" s="660"/>
      <c r="BB37" s="660"/>
      <c r="BC37" s="660"/>
      <c r="BD37" s="680"/>
      <c r="BE37" s="680"/>
      <c r="BF37" s="705"/>
      <c r="BG37" s="656" t="s">
        <v>321</v>
      </c>
      <c r="BH37" s="657"/>
      <c r="BI37" s="657"/>
      <c r="BJ37" s="657"/>
      <c r="BK37" s="657"/>
      <c r="BL37" s="657"/>
      <c r="BM37" s="657"/>
      <c r="BN37" s="657"/>
      <c r="BO37" s="657"/>
      <c r="BP37" s="657"/>
      <c r="BQ37" s="657"/>
      <c r="BR37" s="657"/>
      <c r="BS37" s="657"/>
      <c r="BT37" s="657"/>
      <c r="BU37" s="658"/>
      <c r="BV37" s="659">
        <v>-64413</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652908</v>
      </c>
      <c r="CS37" s="680"/>
      <c r="CT37" s="680"/>
      <c r="CU37" s="680"/>
      <c r="CV37" s="680"/>
      <c r="CW37" s="680"/>
      <c r="CX37" s="680"/>
      <c r="CY37" s="681"/>
      <c r="CZ37" s="664">
        <v>5.9</v>
      </c>
      <c r="DA37" s="692"/>
      <c r="DB37" s="692"/>
      <c r="DC37" s="694"/>
      <c r="DD37" s="668">
        <v>651845</v>
      </c>
      <c r="DE37" s="680"/>
      <c r="DF37" s="680"/>
      <c r="DG37" s="680"/>
      <c r="DH37" s="680"/>
      <c r="DI37" s="680"/>
      <c r="DJ37" s="680"/>
      <c r="DK37" s="681"/>
      <c r="DL37" s="668">
        <v>648025</v>
      </c>
      <c r="DM37" s="680"/>
      <c r="DN37" s="680"/>
      <c r="DO37" s="680"/>
      <c r="DP37" s="680"/>
      <c r="DQ37" s="680"/>
      <c r="DR37" s="680"/>
      <c r="DS37" s="680"/>
      <c r="DT37" s="680"/>
      <c r="DU37" s="680"/>
      <c r="DV37" s="681"/>
      <c r="DW37" s="664">
        <v>12</v>
      </c>
      <c r="DX37" s="692"/>
      <c r="DY37" s="692"/>
      <c r="DZ37" s="692"/>
      <c r="EA37" s="692"/>
      <c r="EB37" s="692"/>
      <c r="EC37" s="693"/>
    </row>
    <row r="38" spans="2:133" ht="11.25" customHeight="1" x14ac:dyDescent="0.2">
      <c r="B38" s="656" t="s">
        <v>323</v>
      </c>
      <c r="C38" s="657"/>
      <c r="D38" s="657"/>
      <c r="E38" s="657"/>
      <c r="F38" s="657"/>
      <c r="G38" s="657"/>
      <c r="H38" s="657"/>
      <c r="I38" s="657"/>
      <c r="J38" s="657"/>
      <c r="K38" s="657"/>
      <c r="L38" s="657"/>
      <c r="M38" s="657"/>
      <c r="N38" s="657"/>
      <c r="O38" s="657"/>
      <c r="P38" s="657"/>
      <c r="Q38" s="658"/>
      <c r="R38" s="659">
        <v>188874</v>
      </c>
      <c r="S38" s="660"/>
      <c r="T38" s="660"/>
      <c r="U38" s="660"/>
      <c r="V38" s="660"/>
      <c r="W38" s="660"/>
      <c r="X38" s="660"/>
      <c r="Y38" s="661"/>
      <c r="Z38" s="662">
        <v>1.7</v>
      </c>
      <c r="AA38" s="662"/>
      <c r="AB38" s="662"/>
      <c r="AC38" s="662"/>
      <c r="AD38" s="663" t="s">
        <v>121</v>
      </c>
      <c r="AE38" s="663"/>
      <c r="AF38" s="663"/>
      <c r="AG38" s="663"/>
      <c r="AH38" s="663"/>
      <c r="AI38" s="663"/>
      <c r="AJ38" s="663"/>
      <c r="AK38" s="663"/>
      <c r="AL38" s="664" t="s">
        <v>121</v>
      </c>
      <c r="AM38" s="665"/>
      <c r="AN38" s="665"/>
      <c r="AO38" s="666"/>
      <c r="AQ38" s="722" t="s">
        <v>324</v>
      </c>
      <c r="AR38" s="723"/>
      <c r="AS38" s="723"/>
      <c r="AT38" s="723"/>
      <c r="AU38" s="723"/>
      <c r="AV38" s="723"/>
      <c r="AW38" s="723"/>
      <c r="AX38" s="723"/>
      <c r="AY38" s="724"/>
      <c r="AZ38" s="659" t="s">
        <v>121</v>
      </c>
      <c r="BA38" s="660"/>
      <c r="BB38" s="660"/>
      <c r="BC38" s="660"/>
      <c r="BD38" s="680"/>
      <c r="BE38" s="680"/>
      <c r="BF38" s="705"/>
      <c r="BG38" s="656" t="s">
        <v>325</v>
      </c>
      <c r="BH38" s="657"/>
      <c r="BI38" s="657"/>
      <c r="BJ38" s="657"/>
      <c r="BK38" s="657"/>
      <c r="BL38" s="657"/>
      <c r="BM38" s="657"/>
      <c r="BN38" s="657"/>
      <c r="BO38" s="657"/>
      <c r="BP38" s="657"/>
      <c r="BQ38" s="657"/>
      <c r="BR38" s="657"/>
      <c r="BS38" s="657"/>
      <c r="BT38" s="657"/>
      <c r="BU38" s="658"/>
      <c r="BV38" s="659">
        <v>2930</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759799</v>
      </c>
      <c r="CS38" s="660"/>
      <c r="CT38" s="660"/>
      <c r="CU38" s="660"/>
      <c r="CV38" s="660"/>
      <c r="CW38" s="660"/>
      <c r="CX38" s="660"/>
      <c r="CY38" s="661"/>
      <c r="CZ38" s="664">
        <v>6.9</v>
      </c>
      <c r="DA38" s="692"/>
      <c r="DB38" s="692"/>
      <c r="DC38" s="694"/>
      <c r="DD38" s="668">
        <v>591631</v>
      </c>
      <c r="DE38" s="660"/>
      <c r="DF38" s="660"/>
      <c r="DG38" s="660"/>
      <c r="DH38" s="660"/>
      <c r="DI38" s="660"/>
      <c r="DJ38" s="660"/>
      <c r="DK38" s="661"/>
      <c r="DL38" s="668">
        <v>495498</v>
      </c>
      <c r="DM38" s="660"/>
      <c r="DN38" s="660"/>
      <c r="DO38" s="660"/>
      <c r="DP38" s="660"/>
      <c r="DQ38" s="660"/>
      <c r="DR38" s="660"/>
      <c r="DS38" s="660"/>
      <c r="DT38" s="660"/>
      <c r="DU38" s="660"/>
      <c r="DV38" s="661"/>
      <c r="DW38" s="664">
        <v>9.1999999999999993</v>
      </c>
      <c r="DX38" s="692"/>
      <c r="DY38" s="692"/>
      <c r="DZ38" s="692"/>
      <c r="EA38" s="692"/>
      <c r="EB38" s="692"/>
      <c r="EC38" s="693"/>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328</v>
      </c>
      <c r="AR39" s="723"/>
      <c r="AS39" s="723"/>
      <c r="AT39" s="723"/>
      <c r="AU39" s="723"/>
      <c r="AV39" s="723"/>
      <c r="AW39" s="723"/>
      <c r="AX39" s="723"/>
      <c r="AY39" s="724"/>
      <c r="AZ39" s="659" t="s">
        <v>121</v>
      </c>
      <c r="BA39" s="660"/>
      <c r="BB39" s="660"/>
      <c r="BC39" s="660"/>
      <c r="BD39" s="680"/>
      <c r="BE39" s="680"/>
      <c r="BF39" s="705"/>
      <c r="BG39" s="656" t="s">
        <v>329</v>
      </c>
      <c r="BH39" s="657"/>
      <c r="BI39" s="657"/>
      <c r="BJ39" s="657"/>
      <c r="BK39" s="657"/>
      <c r="BL39" s="657"/>
      <c r="BM39" s="657"/>
      <c r="BN39" s="657"/>
      <c r="BO39" s="657"/>
      <c r="BP39" s="657"/>
      <c r="BQ39" s="657"/>
      <c r="BR39" s="657"/>
      <c r="BS39" s="657"/>
      <c r="BT39" s="657"/>
      <c r="BU39" s="658"/>
      <c r="BV39" s="659">
        <v>4726</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697052</v>
      </c>
      <c r="CS39" s="680"/>
      <c r="CT39" s="680"/>
      <c r="CU39" s="680"/>
      <c r="CV39" s="680"/>
      <c r="CW39" s="680"/>
      <c r="CX39" s="680"/>
      <c r="CY39" s="681"/>
      <c r="CZ39" s="664">
        <v>6.3</v>
      </c>
      <c r="DA39" s="692"/>
      <c r="DB39" s="692"/>
      <c r="DC39" s="694"/>
      <c r="DD39" s="668">
        <v>518991</v>
      </c>
      <c r="DE39" s="680"/>
      <c r="DF39" s="680"/>
      <c r="DG39" s="680"/>
      <c r="DH39" s="680"/>
      <c r="DI39" s="680"/>
      <c r="DJ39" s="680"/>
      <c r="DK39" s="681"/>
      <c r="DL39" s="668" t="s">
        <v>121</v>
      </c>
      <c r="DM39" s="680"/>
      <c r="DN39" s="680"/>
      <c r="DO39" s="680"/>
      <c r="DP39" s="680"/>
      <c r="DQ39" s="680"/>
      <c r="DR39" s="680"/>
      <c r="DS39" s="680"/>
      <c r="DT39" s="680"/>
      <c r="DU39" s="680"/>
      <c r="DV39" s="681"/>
      <c r="DW39" s="664" t="s">
        <v>121</v>
      </c>
      <c r="DX39" s="692"/>
      <c r="DY39" s="692"/>
      <c r="DZ39" s="692"/>
      <c r="EA39" s="692"/>
      <c r="EB39" s="692"/>
      <c r="EC39" s="693"/>
    </row>
    <row r="40" spans="2:133" ht="11.25" customHeight="1" x14ac:dyDescent="0.2">
      <c r="B40" s="656" t="s">
        <v>331</v>
      </c>
      <c r="C40" s="657"/>
      <c r="D40" s="657"/>
      <c r="E40" s="657"/>
      <c r="F40" s="657"/>
      <c r="G40" s="657"/>
      <c r="H40" s="657"/>
      <c r="I40" s="657"/>
      <c r="J40" s="657"/>
      <c r="K40" s="657"/>
      <c r="L40" s="657"/>
      <c r="M40" s="657"/>
      <c r="N40" s="657"/>
      <c r="O40" s="657"/>
      <c r="P40" s="657"/>
      <c r="Q40" s="658"/>
      <c r="R40" s="659">
        <v>21474</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332</v>
      </c>
      <c r="AR40" s="723"/>
      <c r="AS40" s="723"/>
      <c r="AT40" s="723"/>
      <c r="AU40" s="723"/>
      <c r="AV40" s="723"/>
      <c r="AW40" s="723"/>
      <c r="AX40" s="723"/>
      <c r="AY40" s="724"/>
      <c r="AZ40" s="659" t="s">
        <v>121</v>
      </c>
      <c r="BA40" s="660"/>
      <c r="BB40" s="660"/>
      <c r="BC40" s="660"/>
      <c r="BD40" s="680"/>
      <c r="BE40" s="680"/>
      <c r="BF40" s="705"/>
      <c r="BG40" s="709" t="s">
        <v>333</v>
      </c>
      <c r="BH40" s="710"/>
      <c r="BI40" s="710"/>
      <c r="BJ40" s="710"/>
      <c r="BK40" s="710"/>
      <c r="BL40" s="211"/>
      <c r="BM40" s="657" t="s">
        <v>334</v>
      </c>
      <c r="BN40" s="657"/>
      <c r="BO40" s="657"/>
      <c r="BP40" s="657"/>
      <c r="BQ40" s="657"/>
      <c r="BR40" s="657"/>
      <c r="BS40" s="657"/>
      <c r="BT40" s="657"/>
      <c r="BU40" s="658"/>
      <c r="BV40" s="659">
        <v>86</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63000</v>
      </c>
      <c r="CS40" s="660"/>
      <c r="CT40" s="660"/>
      <c r="CU40" s="660"/>
      <c r="CV40" s="660"/>
      <c r="CW40" s="660"/>
      <c r="CX40" s="660"/>
      <c r="CY40" s="661"/>
      <c r="CZ40" s="664">
        <v>0.6</v>
      </c>
      <c r="DA40" s="692"/>
      <c r="DB40" s="692"/>
      <c r="DC40" s="694"/>
      <c r="DD40" s="668">
        <v>63000</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2"/>
      <c r="DY40" s="692"/>
      <c r="DZ40" s="692"/>
      <c r="EA40" s="692"/>
      <c r="EB40" s="692"/>
      <c r="EC40" s="693"/>
    </row>
    <row r="41" spans="2:133" ht="11.25" customHeight="1" x14ac:dyDescent="0.2">
      <c r="B41" s="682" t="s">
        <v>336</v>
      </c>
      <c r="C41" s="683"/>
      <c r="D41" s="683"/>
      <c r="E41" s="683"/>
      <c r="F41" s="683"/>
      <c r="G41" s="683"/>
      <c r="H41" s="683"/>
      <c r="I41" s="683"/>
      <c r="J41" s="683"/>
      <c r="K41" s="683"/>
      <c r="L41" s="683"/>
      <c r="M41" s="683"/>
      <c r="N41" s="683"/>
      <c r="O41" s="683"/>
      <c r="P41" s="683"/>
      <c r="Q41" s="684"/>
      <c r="R41" s="731">
        <v>11097227</v>
      </c>
      <c r="S41" s="732"/>
      <c r="T41" s="732"/>
      <c r="U41" s="732"/>
      <c r="V41" s="732"/>
      <c r="W41" s="732"/>
      <c r="X41" s="732"/>
      <c r="Y41" s="736"/>
      <c r="Z41" s="737">
        <v>100</v>
      </c>
      <c r="AA41" s="737"/>
      <c r="AB41" s="737"/>
      <c r="AC41" s="737"/>
      <c r="AD41" s="738">
        <v>5378332</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294913</v>
      </c>
      <c r="BA41" s="660"/>
      <c r="BB41" s="660"/>
      <c r="BC41" s="660"/>
      <c r="BD41" s="680"/>
      <c r="BE41" s="680"/>
      <c r="BF41" s="705"/>
      <c r="BG41" s="709"/>
      <c r="BH41" s="710"/>
      <c r="BI41" s="710"/>
      <c r="BJ41" s="710"/>
      <c r="BK41" s="710"/>
      <c r="BL41" s="211"/>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121</v>
      </c>
      <c r="CS41" s="680"/>
      <c r="CT41" s="680"/>
      <c r="CU41" s="680"/>
      <c r="CV41" s="680"/>
      <c r="CW41" s="680"/>
      <c r="CX41" s="680"/>
      <c r="CY41" s="681"/>
      <c r="CZ41" s="664" t="s">
        <v>121</v>
      </c>
      <c r="DA41" s="692"/>
      <c r="DB41" s="692"/>
      <c r="DC41" s="694"/>
      <c r="DD41" s="668" t="s">
        <v>121</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464886</v>
      </c>
      <c r="BA42" s="732"/>
      <c r="BB42" s="732"/>
      <c r="BC42" s="732"/>
      <c r="BD42" s="718"/>
      <c r="BE42" s="718"/>
      <c r="BF42" s="720"/>
      <c r="BG42" s="711"/>
      <c r="BH42" s="712"/>
      <c r="BI42" s="712"/>
      <c r="BJ42" s="712"/>
      <c r="BK42" s="712"/>
      <c r="BL42" s="212"/>
      <c r="BM42" s="683" t="s">
        <v>341</v>
      </c>
      <c r="BN42" s="683"/>
      <c r="BO42" s="683"/>
      <c r="BP42" s="683"/>
      <c r="BQ42" s="683"/>
      <c r="BR42" s="683"/>
      <c r="BS42" s="683"/>
      <c r="BT42" s="683"/>
      <c r="BU42" s="684"/>
      <c r="BV42" s="731">
        <v>345</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883763</v>
      </c>
      <c r="CS42" s="680"/>
      <c r="CT42" s="680"/>
      <c r="CU42" s="680"/>
      <c r="CV42" s="680"/>
      <c r="CW42" s="680"/>
      <c r="CX42" s="680"/>
      <c r="CY42" s="681"/>
      <c r="CZ42" s="664">
        <v>8</v>
      </c>
      <c r="DA42" s="692"/>
      <c r="DB42" s="692"/>
      <c r="DC42" s="694"/>
      <c r="DD42" s="668">
        <v>58822</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343</v>
      </c>
      <c r="CD43" s="656" t="s">
        <v>344</v>
      </c>
      <c r="CE43" s="657"/>
      <c r="CF43" s="657"/>
      <c r="CG43" s="657"/>
      <c r="CH43" s="657"/>
      <c r="CI43" s="657"/>
      <c r="CJ43" s="657"/>
      <c r="CK43" s="657"/>
      <c r="CL43" s="657"/>
      <c r="CM43" s="657"/>
      <c r="CN43" s="657"/>
      <c r="CO43" s="657"/>
      <c r="CP43" s="657"/>
      <c r="CQ43" s="658"/>
      <c r="CR43" s="659">
        <v>4817</v>
      </c>
      <c r="CS43" s="680"/>
      <c r="CT43" s="680"/>
      <c r="CU43" s="680"/>
      <c r="CV43" s="680"/>
      <c r="CW43" s="680"/>
      <c r="CX43" s="680"/>
      <c r="CY43" s="681"/>
      <c r="CZ43" s="664">
        <v>0</v>
      </c>
      <c r="DA43" s="692"/>
      <c r="DB43" s="692"/>
      <c r="DC43" s="694"/>
      <c r="DD43" s="668">
        <v>1083</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883763</v>
      </c>
      <c r="CS44" s="660"/>
      <c r="CT44" s="660"/>
      <c r="CU44" s="660"/>
      <c r="CV44" s="660"/>
      <c r="CW44" s="660"/>
      <c r="CX44" s="660"/>
      <c r="CY44" s="661"/>
      <c r="CZ44" s="664">
        <v>8</v>
      </c>
      <c r="DA44" s="665"/>
      <c r="DB44" s="665"/>
      <c r="DC44" s="671"/>
      <c r="DD44" s="668">
        <v>58822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727572</v>
      </c>
      <c r="CS45" s="680"/>
      <c r="CT45" s="680"/>
      <c r="CU45" s="680"/>
      <c r="CV45" s="680"/>
      <c r="CW45" s="680"/>
      <c r="CX45" s="680"/>
      <c r="CY45" s="681"/>
      <c r="CZ45" s="664">
        <v>6.6</v>
      </c>
      <c r="DA45" s="692"/>
      <c r="DB45" s="692"/>
      <c r="DC45" s="694"/>
      <c r="DD45" s="668">
        <v>26015</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9"/>
      <c r="CE46" s="700"/>
      <c r="CF46" s="656" t="s">
        <v>349</v>
      </c>
      <c r="CG46" s="657"/>
      <c r="CH46" s="657"/>
      <c r="CI46" s="657"/>
      <c r="CJ46" s="657"/>
      <c r="CK46" s="657"/>
      <c r="CL46" s="657"/>
      <c r="CM46" s="657"/>
      <c r="CN46" s="657"/>
      <c r="CO46" s="657"/>
      <c r="CP46" s="657"/>
      <c r="CQ46" s="658"/>
      <c r="CR46" s="659">
        <v>156191</v>
      </c>
      <c r="CS46" s="660"/>
      <c r="CT46" s="660"/>
      <c r="CU46" s="660"/>
      <c r="CV46" s="660"/>
      <c r="CW46" s="660"/>
      <c r="CX46" s="660"/>
      <c r="CY46" s="661"/>
      <c r="CZ46" s="664">
        <v>1.4</v>
      </c>
      <c r="DA46" s="665"/>
      <c r="DB46" s="665"/>
      <c r="DC46" s="671"/>
      <c r="DD46" s="668">
        <v>32807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9"/>
      <c r="CE47" s="700"/>
      <c r="CF47" s="656" t="s">
        <v>350</v>
      </c>
      <c r="CG47" s="657"/>
      <c r="CH47" s="657"/>
      <c r="CI47" s="657"/>
      <c r="CJ47" s="657"/>
      <c r="CK47" s="657"/>
      <c r="CL47" s="657"/>
      <c r="CM47" s="657"/>
      <c r="CN47" s="657"/>
      <c r="CO47" s="657"/>
      <c r="CP47" s="657"/>
      <c r="CQ47" s="658"/>
      <c r="CR47" s="659" t="s">
        <v>121</v>
      </c>
      <c r="CS47" s="680"/>
      <c r="CT47" s="680"/>
      <c r="CU47" s="680"/>
      <c r="CV47" s="680"/>
      <c r="CW47" s="680"/>
      <c r="CX47" s="680"/>
      <c r="CY47" s="681"/>
      <c r="CZ47" s="664" t="s">
        <v>121</v>
      </c>
      <c r="DA47" s="692"/>
      <c r="DB47" s="692"/>
      <c r="DC47" s="694"/>
      <c r="DD47" s="668" t="s">
        <v>121</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701"/>
      <c r="CE48" s="702"/>
      <c r="CF48" s="656" t="s">
        <v>351</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2" t="s">
        <v>352</v>
      </c>
      <c r="CE49" s="683"/>
      <c r="CF49" s="683"/>
      <c r="CG49" s="683"/>
      <c r="CH49" s="683"/>
      <c r="CI49" s="683"/>
      <c r="CJ49" s="683"/>
      <c r="CK49" s="683"/>
      <c r="CL49" s="683"/>
      <c r="CM49" s="683"/>
      <c r="CN49" s="683"/>
      <c r="CO49" s="683"/>
      <c r="CP49" s="683"/>
      <c r="CQ49" s="684"/>
      <c r="CR49" s="731">
        <v>11044057</v>
      </c>
      <c r="CS49" s="718"/>
      <c r="CT49" s="718"/>
      <c r="CU49" s="718"/>
      <c r="CV49" s="718"/>
      <c r="CW49" s="718"/>
      <c r="CX49" s="718"/>
      <c r="CY49" s="747"/>
      <c r="CZ49" s="739">
        <v>100</v>
      </c>
      <c r="DA49" s="748"/>
      <c r="DB49" s="748"/>
      <c r="DC49" s="749"/>
      <c r="DD49" s="750">
        <v>6233961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JUQF0F7Gr1amVeM9mCj/Gi3GG9dNnhlYD0uZqKgykrMYgIZOhpA30rQ6grUDicQVecsEy56O3vo/vzb8D81Z4Q==" saltValue="lMh6lGMprkU7xrXiAXNb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58" zoomScale="70" zoomScaleNormal="25" zoomScaleSheetLayoutView="70" workbookViewId="0">
      <selection activeCell="AZ71" sqref="AZ71:BD71"/>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375</v>
      </c>
      <c r="C7" s="786"/>
      <c r="D7" s="786"/>
      <c r="E7" s="786"/>
      <c r="F7" s="786"/>
      <c r="G7" s="786"/>
      <c r="H7" s="786"/>
      <c r="I7" s="786"/>
      <c r="J7" s="786"/>
      <c r="K7" s="786"/>
      <c r="L7" s="786"/>
      <c r="M7" s="786"/>
      <c r="N7" s="786"/>
      <c r="O7" s="786"/>
      <c r="P7" s="787"/>
      <c r="Q7" s="788">
        <v>11097</v>
      </c>
      <c r="R7" s="789"/>
      <c r="S7" s="789"/>
      <c r="T7" s="789"/>
      <c r="U7" s="789"/>
      <c r="V7" s="789">
        <v>11044</v>
      </c>
      <c r="W7" s="789"/>
      <c r="X7" s="789"/>
      <c r="Y7" s="789"/>
      <c r="Z7" s="789"/>
      <c r="AA7" s="789">
        <v>53</v>
      </c>
      <c r="AB7" s="789"/>
      <c r="AC7" s="789"/>
      <c r="AD7" s="789"/>
      <c r="AE7" s="790"/>
      <c r="AF7" s="791">
        <v>24</v>
      </c>
      <c r="AG7" s="792"/>
      <c r="AH7" s="792"/>
      <c r="AI7" s="792"/>
      <c r="AJ7" s="793"/>
      <c r="AK7" s="794" t="s">
        <v>560</v>
      </c>
      <c r="AL7" s="795"/>
      <c r="AM7" s="795"/>
      <c r="AN7" s="795"/>
      <c r="AO7" s="795"/>
      <c r="AP7" s="795">
        <v>5139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24</v>
      </c>
      <c r="AG23" s="829"/>
      <c r="AH23" s="829"/>
      <c r="AI23" s="829"/>
      <c r="AJ23" s="832"/>
      <c r="AK23" s="833"/>
      <c r="AL23" s="834"/>
      <c r="AM23" s="834"/>
      <c r="AN23" s="834"/>
      <c r="AO23" s="834"/>
      <c r="AP23" s="829"/>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2449</v>
      </c>
      <c r="R28" s="859"/>
      <c r="S28" s="859"/>
      <c r="T28" s="859"/>
      <c r="U28" s="859"/>
      <c r="V28" s="859">
        <v>2443</v>
      </c>
      <c r="W28" s="859"/>
      <c r="X28" s="859"/>
      <c r="Y28" s="859"/>
      <c r="Z28" s="859"/>
      <c r="AA28" s="859">
        <v>6</v>
      </c>
      <c r="AB28" s="859"/>
      <c r="AC28" s="859"/>
      <c r="AD28" s="859"/>
      <c r="AE28" s="860"/>
      <c r="AF28" s="861">
        <v>6</v>
      </c>
      <c r="AG28" s="859"/>
      <c r="AH28" s="859"/>
      <c r="AI28" s="859"/>
      <c r="AJ28" s="862"/>
      <c r="AK28" s="863">
        <v>295</v>
      </c>
      <c r="AL28" s="864"/>
      <c r="AM28" s="864"/>
      <c r="AN28" s="864"/>
      <c r="AO28" s="864"/>
      <c r="AP28" s="864" t="s">
        <v>560</v>
      </c>
      <c r="AQ28" s="864"/>
      <c r="AR28" s="864"/>
      <c r="AS28" s="864"/>
      <c r="AT28" s="864"/>
      <c r="AU28" s="864" t="s">
        <v>560</v>
      </c>
      <c r="AV28" s="864"/>
      <c r="AW28" s="864"/>
      <c r="AX28" s="864"/>
      <c r="AY28" s="864"/>
      <c r="AZ28" s="865" t="s">
        <v>560</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230</v>
      </c>
      <c r="R29" s="820"/>
      <c r="S29" s="820"/>
      <c r="T29" s="820"/>
      <c r="U29" s="820"/>
      <c r="V29" s="820">
        <v>229</v>
      </c>
      <c r="W29" s="820"/>
      <c r="X29" s="820"/>
      <c r="Y29" s="820"/>
      <c r="Z29" s="820"/>
      <c r="AA29" s="820">
        <v>1</v>
      </c>
      <c r="AB29" s="820"/>
      <c r="AC29" s="820"/>
      <c r="AD29" s="820"/>
      <c r="AE29" s="821"/>
      <c r="AF29" s="822">
        <v>1</v>
      </c>
      <c r="AG29" s="823"/>
      <c r="AH29" s="823"/>
      <c r="AI29" s="823"/>
      <c r="AJ29" s="824"/>
      <c r="AK29" s="870">
        <v>53</v>
      </c>
      <c r="AL29" s="866"/>
      <c r="AM29" s="866"/>
      <c r="AN29" s="866"/>
      <c r="AO29" s="866"/>
      <c r="AP29" s="866" t="s">
        <v>560</v>
      </c>
      <c r="AQ29" s="866"/>
      <c r="AR29" s="866"/>
      <c r="AS29" s="866"/>
      <c r="AT29" s="866"/>
      <c r="AU29" s="866" t="s">
        <v>560</v>
      </c>
      <c r="AV29" s="866"/>
      <c r="AW29" s="866"/>
      <c r="AX29" s="866"/>
      <c r="AY29" s="866"/>
      <c r="AZ29" s="867" t="s">
        <v>560</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518</v>
      </c>
      <c r="R30" s="820"/>
      <c r="S30" s="820"/>
      <c r="T30" s="820"/>
      <c r="U30" s="820"/>
      <c r="V30" s="820">
        <v>486</v>
      </c>
      <c r="W30" s="820"/>
      <c r="X30" s="820"/>
      <c r="Y30" s="820"/>
      <c r="Z30" s="820"/>
      <c r="AA30" s="820">
        <v>32</v>
      </c>
      <c r="AB30" s="820"/>
      <c r="AC30" s="820"/>
      <c r="AD30" s="820"/>
      <c r="AE30" s="821"/>
      <c r="AF30" s="822">
        <v>627</v>
      </c>
      <c r="AG30" s="823"/>
      <c r="AH30" s="823"/>
      <c r="AI30" s="823"/>
      <c r="AJ30" s="824"/>
      <c r="AK30" s="870" t="s">
        <v>560</v>
      </c>
      <c r="AL30" s="866"/>
      <c r="AM30" s="866"/>
      <c r="AN30" s="866"/>
      <c r="AO30" s="866"/>
      <c r="AP30" s="866">
        <v>65</v>
      </c>
      <c r="AQ30" s="866"/>
      <c r="AR30" s="866"/>
      <c r="AS30" s="866"/>
      <c r="AT30" s="866"/>
      <c r="AU30" s="866" t="s">
        <v>560</v>
      </c>
      <c r="AV30" s="866"/>
      <c r="AW30" s="866"/>
      <c r="AX30" s="866"/>
      <c r="AY30" s="866"/>
      <c r="AZ30" s="867" t="s">
        <v>560</v>
      </c>
      <c r="BA30" s="867"/>
      <c r="BB30" s="867"/>
      <c r="BC30" s="867"/>
      <c r="BD30" s="867"/>
      <c r="BE30" s="868" t="s">
        <v>392</v>
      </c>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393</v>
      </c>
      <c r="C31" s="817"/>
      <c r="D31" s="817"/>
      <c r="E31" s="817"/>
      <c r="F31" s="817"/>
      <c r="G31" s="817"/>
      <c r="H31" s="817"/>
      <c r="I31" s="817"/>
      <c r="J31" s="817"/>
      <c r="K31" s="817"/>
      <c r="L31" s="817"/>
      <c r="M31" s="817"/>
      <c r="N31" s="817"/>
      <c r="O31" s="817"/>
      <c r="P31" s="818"/>
      <c r="Q31" s="819">
        <v>266</v>
      </c>
      <c r="R31" s="820"/>
      <c r="S31" s="820"/>
      <c r="T31" s="820"/>
      <c r="U31" s="820"/>
      <c r="V31" s="820">
        <v>262</v>
      </c>
      <c r="W31" s="820"/>
      <c r="X31" s="820"/>
      <c r="Y31" s="820"/>
      <c r="Z31" s="820"/>
      <c r="AA31" s="820">
        <v>4</v>
      </c>
      <c r="AB31" s="820"/>
      <c r="AC31" s="820"/>
      <c r="AD31" s="820"/>
      <c r="AE31" s="821"/>
      <c r="AF31" s="822">
        <v>15</v>
      </c>
      <c r="AG31" s="823"/>
      <c r="AH31" s="823"/>
      <c r="AI31" s="823"/>
      <c r="AJ31" s="824"/>
      <c r="AK31" s="870">
        <v>65</v>
      </c>
      <c r="AL31" s="866"/>
      <c r="AM31" s="866"/>
      <c r="AN31" s="866"/>
      <c r="AO31" s="866"/>
      <c r="AP31" s="866">
        <v>1998</v>
      </c>
      <c r="AQ31" s="866"/>
      <c r="AR31" s="866"/>
      <c r="AS31" s="866"/>
      <c r="AT31" s="866"/>
      <c r="AU31" s="866">
        <v>1593</v>
      </c>
      <c r="AV31" s="866"/>
      <c r="AW31" s="866"/>
      <c r="AX31" s="866"/>
      <c r="AY31" s="866"/>
      <c r="AZ31" s="867" t="s">
        <v>560</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394</v>
      </c>
      <c r="C32" s="817"/>
      <c r="D32" s="817"/>
      <c r="E32" s="817"/>
      <c r="F32" s="817"/>
      <c r="G32" s="817"/>
      <c r="H32" s="817"/>
      <c r="I32" s="817"/>
      <c r="J32" s="817"/>
      <c r="K32" s="817"/>
      <c r="L32" s="817"/>
      <c r="M32" s="817"/>
      <c r="N32" s="817"/>
      <c r="O32" s="817"/>
      <c r="P32" s="818"/>
      <c r="Q32" s="819">
        <v>25</v>
      </c>
      <c r="R32" s="820"/>
      <c r="S32" s="820"/>
      <c r="T32" s="820"/>
      <c r="U32" s="820"/>
      <c r="V32" s="820">
        <v>24</v>
      </c>
      <c r="W32" s="820"/>
      <c r="X32" s="820"/>
      <c r="Y32" s="820"/>
      <c r="Z32" s="820"/>
      <c r="AA32" s="820">
        <v>1</v>
      </c>
      <c r="AB32" s="820"/>
      <c r="AC32" s="820"/>
      <c r="AD32" s="820"/>
      <c r="AE32" s="821"/>
      <c r="AF32" s="822">
        <v>0</v>
      </c>
      <c r="AG32" s="823"/>
      <c r="AH32" s="823"/>
      <c r="AI32" s="823"/>
      <c r="AJ32" s="824"/>
      <c r="AK32" s="870" t="s">
        <v>560</v>
      </c>
      <c r="AL32" s="866"/>
      <c r="AM32" s="866"/>
      <c r="AN32" s="866"/>
      <c r="AO32" s="866"/>
      <c r="AP32" s="866" t="s">
        <v>560</v>
      </c>
      <c r="AQ32" s="866"/>
      <c r="AR32" s="866"/>
      <c r="AS32" s="866"/>
      <c r="AT32" s="866"/>
      <c r="AU32" s="866" t="s">
        <v>560</v>
      </c>
      <c r="AV32" s="866"/>
      <c r="AW32" s="866"/>
      <c r="AX32" s="866"/>
      <c r="AY32" s="866"/>
      <c r="AZ32" s="867" t="s">
        <v>560</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397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649</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399</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400</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546</v>
      </c>
      <c r="C68" s="906"/>
      <c r="D68" s="906"/>
      <c r="E68" s="906"/>
      <c r="F68" s="906"/>
      <c r="G68" s="906"/>
      <c r="H68" s="906"/>
      <c r="I68" s="906"/>
      <c r="J68" s="906"/>
      <c r="K68" s="906"/>
      <c r="L68" s="906"/>
      <c r="M68" s="906"/>
      <c r="N68" s="906"/>
      <c r="O68" s="906"/>
      <c r="P68" s="907"/>
      <c r="Q68" s="908">
        <v>781</v>
      </c>
      <c r="R68" s="902"/>
      <c r="S68" s="902"/>
      <c r="T68" s="902"/>
      <c r="U68" s="902"/>
      <c r="V68" s="902">
        <v>701</v>
      </c>
      <c r="W68" s="902"/>
      <c r="X68" s="902"/>
      <c r="Y68" s="902"/>
      <c r="Z68" s="902"/>
      <c r="AA68" s="902">
        <v>80</v>
      </c>
      <c r="AB68" s="902"/>
      <c r="AC68" s="902"/>
      <c r="AD68" s="902"/>
      <c r="AE68" s="902"/>
      <c r="AF68" s="902">
        <v>80</v>
      </c>
      <c r="AG68" s="902"/>
      <c r="AH68" s="902"/>
      <c r="AI68" s="902"/>
      <c r="AJ68" s="902"/>
      <c r="AK68" s="902" t="s">
        <v>560</v>
      </c>
      <c r="AL68" s="902"/>
      <c r="AM68" s="902"/>
      <c r="AN68" s="902"/>
      <c r="AO68" s="902"/>
      <c r="AP68" s="902">
        <v>187</v>
      </c>
      <c r="AQ68" s="902"/>
      <c r="AR68" s="902"/>
      <c r="AS68" s="902"/>
      <c r="AT68" s="902"/>
      <c r="AU68" s="902" t="s">
        <v>560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547</v>
      </c>
      <c r="C69" s="910"/>
      <c r="D69" s="910"/>
      <c r="E69" s="910"/>
      <c r="F69" s="910"/>
      <c r="G69" s="910"/>
      <c r="H69" s="910"/>
      <c r="I69" s="910"/>
      <c r="J69" s="910"/>
      <c r="K69" s="910"/>
      <c r="L69" s="910"/>
      <c r="M69" s="910"/>
      <c r="N69" s="910"/>
      <c r="O69" s="910"/>
      <c r="P69" s="911"/>
      <c r="Q69" s="912">
        <v>5657</v>
      </c>
      <c r="R69" s="866"/>
      <c r="S69" s="866"/>
      <c r="T69" s="866"/>
      <c r="U69" s="866"/>
      <c r="V69" s="866">
        <v>5482</v>
      </c>
      <c r="W69" s="866"/>
      <c r="X69" s="866"/>
      <c r="Y69" s="866"/>
      <c r="Z69" s="866"/>
      <c r="AA69" s="866">
        <v>175</v>
      </c>
      <c r="AB69" s="866"/>
      <c r="AC69" s="866"/>
      <c r="AD69" s="866"/>
      <c r="AE69" s="866"/>
      <c r="AF69" s="866">
        <v>175</v>
      </c>
      <c r="AG69" s="866"/>
      <c r="AH69" s="866"/>
      <c r="AI69" s="866"/>
      <c r="AJ69" s="866"/>
      <c r="AK69" s="866">
        <v>1</v>
      </c>
      <c r="AL69" s="866"/>
      <c r="AM69" s="866"/>
      <c r="AN69" s="866"/>
      <c r="AO69" s="866"/>
      <c r="AP69" s="866" t="s">
        <v>560</v>
      </c>
      <c r="AQ69" s="866"/>
      <c r="AR69" s="866"/>
      <c r="AS69" s="866"/>
      <c r="AT69" s="866"/>
      <c r="AU69" s="866" t="s">
        <v>560</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548</v>
      </c>
      <c r="C70" s="910"/>
      <c r="D70" s="910"/>
      <c r="E70" s="910"/>
      <c r="F70" s="910"/>
      <c r="G70" s="910"/>
      <c r="H70" s="910"/>
      <c r="I70" s="910"/>
      <c r="J70" s="910"/>
      <c r="K70" s="910"/>
      <c r="L70" s="910"/>
      <c r="M70" s="910"/>
      <c r="N70" s="910"/>
      <c r="O70" s="910"/>
      <c r="P70" s="911"/>
      <c r="Q70" s="912">
        <v>578</v>
      </c>
      <c r="R70" s="866"/>
      <c r="S70" s="866"/>
      <c r="T70" s="866"/>
      <c r="U70" s="866"/>
      <c r="V70" s="866">
        <v>564</v>
      </c>
      <c r="W70" s="866"/>
      <c r="X70" s="866"/>
      <c r="Y70" s="866"/>
      <c r="Z70" s="866"/>
      <c r="AA70" s="866">
        <v>14</v>
      </c>
      <c r="AB70" s="866"/>
      <c r="AC70" s="866"/>
      <c r="AD70" s="866"/>
      <c r="AE70" s="866"/>
      <c r="AF70" s="866">
        <v>14</v>
      </c>
      <c r="AG70" s="866"/>
      <c r="AH70" s="866"/>
      <c r="AI70" s="866"/>
      <c r="AJ70" s="866"/>
      <c r="AK70" s="866" t="s">
        <v>560</v>
      </c>
      <c r="AL70" s="866"/>
      <c r="AM70" s="866"/>
      <c r="AN70" s="866"/>
      <c r="AO70" s="866"/>
      <c r="AP70" s="866" t="s">
        <v>560</v>
      </c>
      <c r="AQ70" s="866"/>
      <c r="AR70" s="866"/>
      <c r="AS70" s="866"/>
      <c r="AT70" s="866"/>
      <c r="AU70" s="866" t="s">
        <v>560</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549</v>
      </c>
      <c r="C71" s="910"/>
      <c r="D71" s="910"/>
      <c r="E71" s="910"/>
      <c r="F71" s="910"/>
      <c r="G71" s="910"/>
      <c r="H71" s="910"/>
      <c r="I71" s="910"/>
      <c r="J71" s="910"/>
      <c r="K71" s="910"/>
      <c r="L71" s="910"/>
      <c r="M71" s="910"/>
      <c r="N71" s="910"/>
      <c r="O71" s="910"/>
      <c r="P71" s="911"/>
      <c r="Q71" s="912">
        <v>1647</v>
      </c>
      <c r="R71" s="866"/>
      <c r="S71" s="866"/>
      <c r="T71" s="866"/>
      <c r="U71" s="866"/>
      <c r="V71" s="866">
        <v>1629</v>
      </c>
      <c r="W71" s="866"/>
      <c r="X71" s="866"/>
      <c r="Y71" s="866"/>
      <c r="Z71" s="866"/>
      <c r="AA71" s="866">
        <v>18</v>
      </c>
      <c r="AB71" s="866"/>
      <c r="AC71" s="866"/>
      <c r="AD71" s="866"/>
      <c r="AE71" s="866"/>
      <c r="AF71" s="866">
        <v>18</v>
      </c>
      <c r="AG71" s="866"/>
      <c r="AH71" s="866"/>
      <c r="AI71" s="866"/>
      <c r="AJ71" s="866"/>
      <c r="AK71" s="866" t="s">
        <v>560</v>
      </c>
      <c r="AL71" s="866"/>
      <c r="AM71" s="866"/>
      <c r="AN71" s="866"/>
      <c r="AO71" s="866"/>
      <c r="AP71" s="866">
        <v>1195</v>
      </c>
      <c r="AQ71" s="866"/>
      <c r="AR71" s="866"/>
      <c r="AS71" s="866"/>
      <c r="AT71" s="866"/>
      <c r="AU71" s="866">
        <v>640</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550</v>
      </c>
      <c r="C72" s="910"/>
      <c r="D72" s="910"/>
      <c r="E72" s="910"/>
      <c r="F72" s="910"/>
      <c r="G72" s="910"/>
      <c r="H72" s="910"/>
      <c r="I72" s="910"/>
      <c r="J72" s="910"/>
      <c r="K72" s="910"/>
      <c r="L72" s="910"/>
      <c r="M72" s="910"/>
      <c r="N72" s="910"/>
      <c r="O72" s="910"/>
      <c r="P72" s="911"/>
      <c r="Q72" s="912">
        <v>301</v>
      </c>
      <c r="R72" s="866"/>
      <c r="S72" s="866"/>
      <c r="T72" s="866"/>
      <c r="U72" s="866"/>
      <c r="V72" s="866">
        <v>250</v>
      </c>
      <c r="W72" s="866"/>
      <c r="X72" s="866"/>
      <c r="Y72" s="866"/>
      <c r="Z72" s="866"/>
      <c r="AA72" s="866">
        <v>51</v>
      </c>
      <c r="AB72" s="866"/>
      <c r="AC72" s="866"/>
      <c r="AD72" s="866"/>
      <c r="AE72" s="866"/>
      <c r="AF72" s="866">
        <v>51</v>
      </c>
      <c r="AG72" s="866"/>
      <c r="AH72" s="866"/>
      <c r="AI72" s="866"/>
      <c r="AJ72" s="866"/>
      <c r="AK72" s="866" t="s">
        <v>560</v>
      </c>
      <c r="AL72" s="866"/>
      <c r="AM72" s="866"/>
      <c r="AN72" s="866"/>
      <c r="AO72" s="866"/>
      <c r="AP72" s="866" t="s">
        <v>560</v>
      </c>
      <c r="AQ72" s="866"/>
      <c r="AR72" s="866"/>
      <c r="AS72" s="866"/>
      <c r="AT72" s="866"/>
      <c r="AU72" s="866" t="s">
        <v>560</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551</v>
      </c>
      <c r="C73" s="910"/>
      <c r="D73" s="910"/>
      <c r="E73" s="910"/>
      <c r="F73" s="910"/>
      <c r="G73" s="910"/>
      <c r="H73" s="910"/>
      <c r="I73" s="910"/>
      <c r="J73" s="910"/>
      <c r="K73" s="910"/>
      <c r="L73" s="910"/>
      <c r="M73" s="910"/>
      <c r="N73" s="910"/>
      <c r="O73" s="910"/>
      <c r="P73" s="911"/>
      <c r="Q73" s="912">
        <v>1548</v>
      </c>
      <c r="R73" s="866"/>
      <c r="S73" s="866"/>
      <c r="T73" s="866"/>
      <c r="U73" s="866"/>
      <c r="V73" s="866">
        <v>1510</v>
      </c>
      <c r="W73" s="866"/>
      <c r="X73" s="866"/>
      <c r="Y73" s="866"/>
      <c r="Z73" s="866"/>
      <c r="AA73" s="866">
        <v>38</v>
      </c>
      <c r="AB73" s="866"/>
      <c r="AC73" s="866"/>
      <c r="AD73" s="866"/>
      <c r="AE73" s="866"/>
      <c r="AF73" s="866">
        <v>38</v>
      </c>
      <c r="AG73" s="866"/>
      <c r="AH73" s="866"/>
      <c r="AI73" s="866"/>
      <c r="AJ73" s="866"/>
      <c r="AK73" s="866">
        <v>1</v>
      </c>
      <c r="AL73" s="866"/>
      <c r="AM73" s="866"/>
      <c r="AN73" s="866"/>
      <c r="AO73" s="866"/>
      <c r="AP73" s="866" t="s">
        <v>560</v>
      </c>
      <c r="AQ73" s="866"/>
      <c r="AR73" s="866"/>
      <c r="AS73" s="866"/>
      <c r="AT73" s="866"/>
      <c r="AU73" s="866" t="s">
        <v>560</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552</v>
      </c>
      <c r="C74" s="910"/>
      <c r="D74" s="910"/>
      <c r="E74" s="910"/>
      <c r="F74" s="910"/>
      <c r="G74" s="910"/>
      <c r="H74" s="910"/>
      <c r="I74" s="910"/>
      <c r="J74" s="910"/>
      <c r="K74" s="910"/>
      <c r="L74" s="910"/>
      <c r="M74" s="910"/>
      <c r="N74" s="910"/>
      <c r="O74" s="910"/>
      <c r="P74" s="911"/>
      <c r="Q74" s="912">
        <v>39471</v>
      </c>
      <c r="R74" s="866"/>
      <c r="S74" s="866"/>
      <c r="T74" s="866"/>
      <c r="U74" s="866"/>
      <c r="V74" s="866">
        <v>38552</v>
      </c>
      <c r="W74" s="866"/>
      <c r="X74" s="866"/>
      <c r="Y74" s="866"/>
      <c r="Z74" s="866"/>
      <c r="AA74" s="866">
        <v>919</v>
      </c>
      <c r="AB74" s="866"/>
      <c r="AC74" s="866"/>
      <c r="AD74" s="866"/>
      <c r="AE74" s="866"/>
      <c r="AF74" s="866">
        <v>919</v>
      </c>
      <c r="AG74" s="866"/>
      <c r="AH74" s="866"/>
      <c r="AI74" s="866"/>
      <c r="AJ74" s="866"/>
      <c r="AK74" s="866">
        <v>518</v>
      </c>
      <c r="AL74" s="866"/>
      <c r="AM74" s="866"/>
      <c r="AN74" s="866"/>
      <c r="AO74" s="866"/>
      <c r="AP74" s="866" t="s">
        <v>560</v>
      </c>
      <c r="AQ74" s="866"/>
      <c r="AR74" s="866"/>
      <c r="AS74" s="866"/>
      <c r="AT74" s="866"/>
      <c r="AU74" s="866" t="s">
        <v>560</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553</v>
      </c>
      <c r="C75" s="910"/>
      <c r="D75" s="910"/>
      <c r="E75" s="910"/>
      <c r="F75" s="910"/>
      <c r="G75" s="910"/>
      <c r="H75" s="910"/>
      <c r="I75" s="910"/>
      <c r="J75" s="910"/>
      <c r="K75" s="910"/>
      <c r="L75" s="910"/>
      <c r="M75" s="910"/>
      <c r="N75" s="910"/>
      <c r="O75" s="910"/>
      <c r="P75" s="911"/>
      <c r="Q75" s="913">
        <v>324</v>
      </c>
      <c r="R75" s="914"/>
      <c r="S75" s="914"/>
      <c r="T75" s="914"/>
      <c r="U75" s="870"/>
      <c r="V75" s="915">
        <v>308</v>
      </c>
      <c r="W75" s="914"/>
      <c r="X75" s="914"/>
      <c r="Y75" s="914"/>
      <c r="Z75" s="870"/>
      <c r="AA75" s="915">
        <v>16</v>
      </c>
      <c r="AB75" s="914"/>
      <c r="AC75" s="914"/>
      <c r="AD75" s="914"/>
      <c r="AE75" s="870"/>
      <c r="AF75" s="915">
        <v>16</v>
      </c>
      <c r="AG75" s="914"/>
      <c r="AH75" s="914"/>
      <c r="AI75" s="914"/>
      <c r="AJ75" s="870"/>
      <c r="AK75" s="915" t="s">
        <v>560</v>
      </c>
      <c r="AL75" s="914"/>
      <c r="AM75" s="914"/>
      <c r="AN75" s="914"/>
      <c r="AO75" s="870"/>
      <c r="AP75" s="915" t="s">
        <v>560</v>
      </c>
      <c r="AQ75" s="914"/>
      <c r="AR75" s="914"/>
      <c r="AS75" s="914"/>
      <c r="AT75" s="870"/>
      <c r="AU75" s="915" t="s">
        <v>560</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554</v>
      </c>
      <c r="C76" s="910"/>
      <c r="D76" s="910"/>
      <c r="E76" s="910"/>
      <c r="F76" s="910"/>
      <c r="G76" s="910"/>
      <c r="H76" s="910"/>
      <c r="I76" s="910"/>
      <c r="J76" s="910"/>
      <c r="K76" s="910"/>
      <c r="L76" s="910"/>
      <c r="M76" s="910"/>
      <c r="N76" s="910"/>
      <c r="O76" s="910"/>
      <c r="P76" s="911"/>
      <c r="Q76" s="913">
        <v>170139</v>
      </c>
      <c r="R76" s="914"/>
      <c r="S76" s="914"/>
      <c r="T76" s="914"/>
      <c r="U76" s="870"/>
      <c r="V76" s="915">
        <v>161758</v>
      </c>
      <c r="W76" s="914"/>
      <c r="X76" s="914"/>
      <c r="Y76" s="914"/>
      <c r="Z76" s="870"/>
      <c r="AA76" s="915">
        <v>8381</v>
      </c>
      <c r="AB76" s="914"/>
      <c r="AC76" s="914"/>
      <c r="AD76" s="914"/>
      <c r="AE76" s="870"/>
      <c r="AF76" s="915">
        <v>8381</v>
      </c>
      <c r="AG76" s="914"/>
      <c r="AH76" s="914"/>
      <c r="AI76" s="914"/>
      <c r="AJ76" s="870"/>
      <c r="AK76" s="915" t="s">
        <v>560</v>
      </c>
      <c r="AL76" s="914"/>
      <c r="AM76" s="914"/>
      <c r="AN76" s="914"/>
      <c r="AO76" s="870"/>
      <c r="AP76" s="915" t="s">
        <v>560</v>
      </c>
      <c r="AQ76" s="914"/>
      <c r="AR76" s="914"/>
      <c r="AS76" s="914"/>
      <c r="AT76" s="870"/>
      <c r="AU76" s="915" t="s">
        <v>560</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377</v>
      </c>
      <c r="B88" s="825" t="s">
        <v>401</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402</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295</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295</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295</v>
      </c>
      <c r="DR109" s="929"/>
      <c r="DS109" s="929"/>
      <c r="DT109" s="929"/>
      <c r="DU109" s="930"/>
      <c r="DV109" s="928" t="s">
        <v>412</v>
      </c>
      <c r="DW109" s="929"/>
      <c r="DX109" s="929"/>
      <c r="DY109" s="929"/>
      <c r="DZ109" s="931"/>
    </row>
    <row r="110" spans="1:131" s="218" customFormat="1" ht="26.25" customHeight="1" x14ac:dyDescent="0.2">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487535</v>
      </c>
      <c r="AB110" s="936"/>
      <c r="AC110" s="936"/>
      <c r="AD110" s="936"/>
      <c r="AE110" s="937"/>
      <c r="AF110" s="938">
        <v>482808</v>
      </c>
      <c r="AG110" s="936"/>
      <c r="AH110" s="936"/>
      <c r="AI110" s="936"/>
      <c r="AJ110" s="937"/>
      <c r="AK110" s="938">
        <v>476770</v>
      </c>
      <c r="AL110" s="936"/>
      <c r="AM110" s="936"/>
      <c r="AN110" s="936"/>
      <c r="AO110" s="937"/>
      <c r="AP110" s="939">
        <v>9.6999999999999993</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5454215</v>
      </c>
      <c r="BR110" s="967"/>
      <c r="BS110" s="967"/>
      <c r="BT110" s="967"/>
      <c r="BU110" s="967"/>
      <c r="BV110" s="967">
        <v>5400655</v>
      </c>
      <c r="BW110" s="967"/>
      <c r="BX110" s="967"/>
      <c r="BY110" s="967"/>
      <c r="BZ110" s="967"/>
      <c r="CA110" s="967">
        <v>5139386</v>
      </c>
      <c r="CB110" s="967"/>
      <c r="CC110" s="967"/>
      <c r="CD110" s="967"/>
      <c r="CE110" s="967"/>
      <c r="CF110" s="980">
        <v>104.2</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1669980</v>
      </c>
      <c r="BR112" s="962"/>
      <c r="BS112" s="962"/>
      <c r="BT112" s="962"/>
      <c r="BU112" s="962"/>
      <c r="BV112" s="962">
        <v>1687188</v>
      </c>
      <c r="BW112" s="962"/>
      <c r="BX112" s="962"/>
      <c r="BY112" s="962"/>
      <c r="BZ112" s="962"/>
      <c r="CA112" s="962">
        <v>1592503</v>
      </c>
      <c r="CB112" s="962"/>
      <c r="CC112" s="962"/>
      <c r="CD112" s="962"/>
      <c r="CE112" s="962"/>
      <c r="CF112" s="956">
        <v>32.299999999999997</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124756</v>
      </c>
      <c r="AB113" s="974"/>
      <c r="AC113" s="974"/>
      <c r="AD113" s="974"/>
      <c r="AE113" s="975"/>
      <c r="AF113" s="976">
        <v>115348</v>
      </c>
      <c r="AG113" s="974"/>
      <c r="AH113" s="974"/>
      <c r="AI113" s="974"/>
      <c r="AJ113" s="975"/>
      <c r="AK113" s="976">
        <v>101977</v>
      </c>
      <c r="AL113" s="974"/>
      <c r="AM113" s="974"/>
      <c r="AN113" s="974"/>
      <c r="AO113" s="975"/>
      <c r="AP113" s="977">
        <v>2.1</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159331</v>
      </c>
      <c r="BR113" s="962"/>
      <c r="BS113" s="962"/>
      <c r="BT113" s="962"/>
      <c r="BU113" s="962"/>
      <c r="BV113" s="962">
        <v>126294</v>
      </c>
      <c r="BW113" s="962"/>
      <c r="BX113" s="962"/>
      <c r="BY113" s="962"/>
      <c r="BZ113" s="962"/>
      <c r="CA113" s="962">
        <v>639384</v>
      </c>
      <c r="CB113" s="962"/>
      <c r="CC113" s="962"/>
      <c r="CD113" s="962"/>
      <c r="CE113" s="962"/>
      <c r="CF113" s="956">
        <v>13</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26749</v>
      </c>
      <c r="AB114" s="995"/>
      <c r="AC114" s="995"/>
      <c r="AD114" s="995"/>
      <c r="AE114" s="996"/>
      <c r="AF114" s="997">
        <v>25686</v>
      </c>
      <c r="AG114" s="995"/>
      <c r="AH114" s="995"/>
      <c r="AI114" s="995"/>
      <c r="AJ114" s="996"/>
      <c r="AK114" s="997">
        <v>25559</v>
      </c>
      <c r="AL114" s="995"/>
      <c r="AM114" s="995"/>
      <c r="AN114" s="995"/>
      <c r="AO114" s="996"/>
      <c r="AP114" s="998">
        <v>0.5</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t="s">
        <v>121</v>
      </c>
      <c r="BR114" s="962"/>
      <c r="BS114" s="962"/>
      <c r="BT114" s="962"/>
      <c r="BU114" s="962"/>
      <c r="BV114" s="962" t="s">
        <v>121</v>
      </c>
      <c r="BW114" s="962"/>
      <c r="BX114" s="962"/>
      <c r="BY114" s="962"/>
      <c r="BZ114" s="962"/>
      <c r="CA114" s="962" t="s">
        <v>121</v>
      </c>
      <c r="CB114" s="962"/>
      <c r="CC114" s="962"/>
      <c r="CD114" s="962"/>
      <c r="CE114" s="962"/>
      <c r="CF114" s="956" t="s">
        <v>121</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121</v>
      </c>
      <c r="AB116" s="995"/>
      <c r="AC116" s="995"/>
      <c r="AD116" s="995"/>
      <c r="AE116" s="996"/>
      <c r="AF116" s="997">
        <v>3</v>
      </c>
      <c r="AG116" s="995"/>
      <c r="AH116" s="995"/>
      <c r="AI116" s="995"/>
      <c r="AJ116" s="996"/>
      <c r="AK116" s="997">
        <v>1379</v>
      </c>
      <c r="AL116" s="995"/>
      <c r="AM116" s="995"/>
      <c r="AN116" s="995"/>
      <c r="AO116" s="996"/>
      <c r="AP116" s="998">
        <v>0</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639040</v>
      </c>
      <c r="AB117" s="1015"/>
      <c r="AC117" s="1015"/>
      <c r="AD117" s="1015"/>
      <c r="AE117" s="1016"/>
      <c r="AF117" s="1017">
        <v>623845</v>
      </c>
      <c r="AG117" s="1015"/>
      <c r="AH117" s="1015"/>
      <c r="AI117" s="1015"/>
      <c r="AJ117" s="1016"/>
      <c r="AK117" s="1017">
        <v>605685</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295</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442</v>
      </c>
      <c r="BP119" s="1041"/>
      <c r="BQ119" s="1035">
        <v>7283526</v>
      </c>
      <c r="BR119" s="1036"/>
      <c r="BS119" s="1036"/>
      <c r="BT119" s="1036"/>
      <c r="BU119" s="1036"/>
      <c r="BV119" s="1036">
        <v>7214137</v>
      </c>
      <c r="BW119" s="1036"/>
      <c r="BX119" s="1036"/>
      <c r="BY119" s="1036"/>
      <c r="BZ119" s="1036"/>
      <c r="CA119" s="1036">
        <v>7371273</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2807678</v>
      </c>
      <c r="BR120" s="967"/>
      <c r="BS120" s="967"/>
      <c r="BT120" s="967"/>
      <c r="BU120" s="967"/>
      <c r="BV120" s="967">
        <v>3212844</v>
      </c>
      <c r="BW120" s="967"/>
      <c r="BX120" s="967"/>
      <c r="BY120" s="967"/>
      <c r="BZ120" s="967"/>
      <c r="CA120" s="967">
        <v>3503424</v>
      </c>
      <c r="CB120" s="967"/>
      <c r="CC120" s="967"/>
      <c r="CD120" s="967"/>
      <c r="CE120" s="967"/>
      <c r="CF120" s="980">
        <v>71</v>
      </c>
      <c r="CG120" s="981"/>
      <c r="CH120" s="981"/>
      <c r="CI120" s="981"/>
      <c r="CJ120" s="981"/>
      <c r="CK120" s="1042" t="s">
        <v>446</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1669980</v>
      </c>
      <c r="DH120" s="967"/>
      <c r="DI120" s="967"/>
      <c r="DJ120" s="967"/>
      <c r="DK120" s="967"/>
      <c r="DL120" s="967">
        <v>1687188</v>
      </c>
      <c r="DM120" s="967"/>
      <c r="DN120" s="967"/>
      <c r="DO120" s="967"/>
      <c r="DP120" s="967"/>
      <c r="DQ120" s="967">
        <v>1592503</v>
      </c>
      <c r="DR120" s="967"/>
      <c r="DS120" s="967"/>
      <c r="DT120" s="967"/>
      <c r="DU120" s="967"/>
      <c r="DV120" s="968">
        <v>32.299999999999997</v>
      </c>
      <c r="DW120" s="968"/>
      <c r="DX120" s="968"/>
      <c r="DY120" s="968"/>
      <c r="DZ120" s="969"/>
    </row>
    <row r="121" spans="1:130" s="218" customFormat="1" ht="26.25" customHeight="1" x14ac:dyDescent="0.2">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t="s">
        <v>121</v>
      </c>
      <c r="BR121" s="962"/>
      <c r="BS121" s="962"/>
      <c r="BT121" s="962"/>
      <c r="BU121" s="962"/>
      <c r="BV121" s="962" t="s">
        <v>121</v>
      </c>
      <c r="BW121" s="962"/>
      <c r="BX121" s="962"/>
      <c r="BY121" s="962"/>
      <c r="BZ121" s="962"/>
      <c r="CA121" s="962" t="s">
        <v>121</v>
      </c>
      <c r="CB121" s="962"/>
      <c r="CC121" s="962"/>
      <c r="CD121" s="962"/>
      <c r="CE121" s="962"/>
      <c r="CF121" s="956" t="s">
        <v>121</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t="s">
        <v>121</v>
      </c>
      <c r="DH121" s="962"/>
      <c r="DI121" s="962"/>
      <c r="DJ121" s="962"/>
      <c r="DK121" s="962"/>
      <c r="DL121" s="962" t="s">
        <v>121</v>
      </c>
      <c r="DM121" s="962"/>
      <c r="DN121" s="962"/>
      <c r="DO121" s="962"/>
      <c r="DP121" s="962"/>
      <c r="DQ121" s="962" t="s">
        <v>121</v>
      </c>
      <c r="DR121" s="962"/>
      <c r="DS121" s="962"/>
      <c r="DT121" s="962"/>
      <c r="DU121" s="962"/>
      <c r="DV121" s="963" t="s">
        <v>121</v>
      </c>
      <c r="DW121" s="963"/>
      <c r="DX121" s="963"/>
      <c r="DY121" s="963"/>
      <c r="DZ121" s="964"/>
    </row>
    <row r="122" spans="1:130" s="218" customFormat="1" ht="26.25" customHeight="1" x14ac:dyDescent="0.2">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4500525</v>
      </c>
      <c r="BR122" s="1036"/>
      <c r="BS122" s="1036"/>
      <c r="BT122" s="1036"/>
      <c r="BU122" s="1036"/>
      <c r="BV122" s="1036">
        <v>4263960</v>
      </c>
      <c r="BW122" s="1036"/>
      <c r="BX122" s="1036"/>
      <c r="BY122" s="1036"/>
      <c r="BZ122" s="1036"/>
      <c r="CA122" s="1036">
        <v>4027281</v>
      </c>
      <c r="CB122" s="1036"/>
      <c r="CC122" s="1036"/>
      <c r="CD122" s="1036"/>
      <c r="CE122" s="1036"/>
      <c r="CF122" s="1053">
        <v>81.7</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450</v>
      </c>
      <c r="BP123" s="1041"/>
      <c r="BQ123" s="1099">
        <v>7308203</v>
      </c>
      <c r="BR123" s="1100"/>
      <c r="BS123" s="1100"/>
      <c r="BT123" s="1100"/>
      <c r="BU123" s="1100"/>
      <c r="BV123" s="1100">
        <v>7476804</v>
      </c>
      <c r="BW123" s="1100"/>
      <c r="BX123" s="1100"/>
      <c r="BY123" s="1100"/>
      <c r="BZ123" s="1100"/>
      <c r="CA123" s="1100">
        <v>7530705</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451</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452</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453</v>
      </c>
      <c r="CL125" s="1043"/>
      <c r="CM125" s="1043"/>
      <c r="CN125" s="1043"/>
      <c r="CO125" s="1044"/>
      <c r="CP125" s="965" t="s">
        <v>454</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455</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456</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457</v>
      </c>
      <c r="AY127" s="1068"/>
      <c r="AZ127" s="1068"/>
      <c r="BA127" s="1068"/>
      <c r="BB127" s="1068"/>
      <c r="BC127" s="1068"/>
      <c r="BD127" s="1068"/>
      <c r="BE127" s="1069"/>
      <c r="BF127" s="1070" t="s">
        <v>458</v>
      </c>
      <c r="BG127" s="1068"/>
      <c r="BH127" s="1068"/>
      <c r="BI127" s="1068"/>
      <c r="BJ127" s="1068"/>
      <c r="BK127" s="1068"/>
      <c r="BL127" s="1069"/>
      <c r="BM127" s="1070" t="s">
        <v>459</v>
      </c>
      <c r="BN127" s="1068"/>
      <c r="BO127" s="1068"/>
      <c r="BP127" s="1068"/>
      <c r="BQ127" s="1068"/>
      <c r="BR127" s="1068"/>
      <c r="BS127" s="1069"/>
      <c r="BT127" s="1070" t="s">
        <v>460</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461</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462</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463</v>
      </c>
      <c r="X128" s="1079"/>
      <c r="Y128" s="1079"/>
      <c r="Z128" s="1080"/>
      <c r="AA128" s="1081" t="s">
        <v>121</v>
      </c>
      <c r="AB128" s="1082"/>
      <c r="AC128" s="1082"/>
      <c r="AD128" s="1082"/>
      <c r="AE128" s="1083"/>
      <c r="AF128" s="1084" t="s">
        <v>121</v>
      </c>
      <c r="AG128" s="1082"/>
      <c r="AH128" s="1082"/>
      <c r="AI128" s="1082"/>
      <c r="AJ128" s="1083"/>
      <c r="AK128" s="1084" t="s">
        <v>121</v>
      </c>
      <c r="AL128" s="1082"/>
      <c r="AM128" s="1082"/>
      <c r="AN128" s="1082"/>
      <c r="AO128" s="1083"/>
      <c r="AP128" s="1085"/>
      <c r="AQ128" s="1086"/>
      <c r="AR128" s="1086"/>
      <c r="AS128" s="1086"/>
      <c r="AT128" s="1087"/>
      <c r="AU128" s="220"/>
      <c r="AV128" s="220"/>
      <c r="AW128" s="220"/>
      <c r="AX128" s="932" t="s">
        <v>464</v>
      </c>
      <c r="AY128" s="933"/>
      <c r="AZ128" s="933"/>
      <c r="BA128" s="933"/>
      <c r="BB128" s="933"/>
      <c r="BC128" s="933"/>
      <c r="BD128" s="933"/>
      <c r="BE128" s="934"/>
      <c r="BF128" s="1088" t="s">
        <v>121</v>
      </c>
      <c r="BG128" s="1089"/>
      <c r="BH128" s="1089"/>
      <c r="BI128" s="1089"/>
      <c r="BJ128" s="1089"/>
      <c r="BK128" s="1089"/>
      <c r="BL128" s="1090"/>
      <c r="BM128" s="1088">
        <v>14.81</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465</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466</v>
      </c>
      <c r="X129" s="1107"/>
      <c r="Y129" s="1107"/>
      <c r="Z129" s="1108"/>
      <c r="AA129" s="994">
        <v>5056727</v>
      </c>
      <c r="AB129" s="995"/>
      <c r="AC129" s="995"/>
      <c r="AD129" s="995"/>
      <c r="AE129" s="996"/>
      <c r="AF129" s="997">
        <v>5102036</v>
      </c>
      <c r="AG129" s="995"/>
      <c r="AH129" s="995"/>
      <c r="AI129" s="995"/>
      <c r="AJ129" s="996"/>
      <c r="AK129" s="997">
        <v>5302965</v>
      </c>
      <c r="AL129" s="995"/>
      <c r="AM129" s="995"/>
      <c r="AN129" s="995"/>
      <c r="AO129" s="996"/>
      <c r="AP129" s="1109"/>
      <c r="AQ129" s="1110"/>
      <c r="AR129" s="1110"/>
      <c r="AS129" s="1110"/>
      <c r="AT129" s="1111"/>
      <c r="AU129" s="221"/>
      <c r="AV129" s="221"/>
      <c r="AW129" s="221"/>
      <c r="AX129" s="1101" t="s">
        <v>467</v>
      </c>
      <c r="AY129" s="959"/>
      <c r="AZ129" s="959"/>
      <c r="BA129" s="959"/>
      <c r="BB129" s="959"/>
      <c r="BC129" s="959"/>
      <c r="BD129" s="959"/>
      <c r="BE129" s="960"/>
      <c r="BF129" s="1102" t="s">
        <v>121</v>
      </c>
      <c r="BG129" s="1103"/>
      <c r="BH129" s="1103"/>
      <c r="BI129" s="1103"/>
      <c r="BJ129" s="1103"/>
      <c r="BK129" s="1103"/>
      <c r="BL129" s="1104"/>
      <c r="BM129" s="1102">
        <v>19.809999999999999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469</v>
      </c>
      <c r="X130" s="1107"/>
      <c r="Y130" s="1107"/>
      <c r="Z130" s="1108"/>
      <c r="AA130" s="994">
        <v>381357</v>
      </c>
      <c r="AB130" s="995"/>
      <c r="AC130" s="995"/>
      <c r="AD130" s="995"/>
      <c r="AE130" s="996"/>
      <c r="AF130" s="997">
        <v>378750</v>
      </c>
      <c r="AG130" s="995"/>
      <c r="AH130" s="995"/>
      <c r="AI130" s="995"/>
      <c r="AJ130" s="996"/>
      <c r="AK130" s="997">
        <v>370708</v>
      </c>
      <c r="AL130" s="995"/>
      <c r="AM130" s="995"/>
      <c r="AN130" s="995"/>
      <c r="AO130" s="996"/>
      <c r="AP130" s="1109"/>
      <c r="AQ130" s="1110"/>
      <c r="AR130" s="1110"/>
      <c r="AS130" s="1110"/>
      <c r="AT130" s="1111"/>
      <c r="AU130" s="221"/>
      <c r="AV130" s="221"/>
      <c r="AW130" s="221"/>
      <c r="AX130" s="1101" t="s">
        <v>470</v>
      </c>
      <c r="AY130" s="959"/>
      <c r="AZ130" s="959"/>
      <c r="BA130" s="959"/>
      <c r="BB130" s="959"/>
      <c r="BC130" s="959"/>
      <c r="BD130" s="959"/>
      <c r="BE130" s="960"/>
      <c r="BF130" s="1137">
        <v>5.0999999999999996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471</v>
      </c>
      <c r="X131" s="1144"/>
      <c r="Y131" s="1144"/>
      <c r="Z131" s="1145"/>
      <c r="AA131" s="1040">
        <v>4675370</v>
      </c>
      <c r="AB131" s="1022"/>
      <c r="AC131" s="1022"/>
      <c r="AD131" s="1022"/>
      <c r="AE131" s="1023"/>
      <c r="AF131" s="1021">
        <v>4723286</v>
      </c>
      <c r="AG131" s="1022"/>
      <c r="AH131" s="1022"/>
      <c r="AI131" s="1022"/>
      <c r="AJ131" s="1023"/>
      <c r="AK131" s="1021">
        <v>4932257</v>
      </c>
      <c r="AL131" s="1022"/>
      <c r="AM131" s="1022"/>
      <c r="AN131" s="1022"/>
      <c r="AO131" s="1023"/>
      <c r="AP131" s="1146"/>
      <c r="AQ131" s="1147"/>
      <c r="AR131" s="1147"/>
      <c r="AS131" s="1147"/>
      <c r="AT131" s="1148"/>
      <c r="AU131" s="221"/>
      <c r="AV131" s="221"/>
      <c r="AW131" s="221"/>
      <c r="AX131" s="1119" t="s">
        <v>472</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474</v>
      </c>
      <c r="W132" s="1130"/>
      <c r="X132" s="1130"/>
      <c r="Y132" s="1130"/>
      <c r="Z132" s="1131"/>
      <c r="AA132" s="1132">
        <v>5.5114996249999999</v>
      </c>
      <c r="AB132" s="1133"/>
      <c r="AC132" s="1133"/>
      <c r="AD132" s="1133"/>
      <c r="AE132" s="1134"/>
      <c r="AF132" s="1135">
        <v>5.1890781119999998</v>
      </c>
      <c r="AG132" s="1133"/>
      <c r="AH132" s="1133"/>
      <c r="AI132" s="1133"/>
      <c r="AJ132" s="1134"/>
      <c r="AK132" s="1135">
        <v>4.7640867050000004</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475</v>
      </c>
      <c r="W133" s="1113"/>
      <c r="X133" s="1113"/>
      <c r="Y133" s="1113"/>
      <c r="Z133" s="1114"/>
      <c r="AA133" s="1115">
        <v>5.7</v>
      </c>
      <c r="AB133" s="1116"/>
      <c r="AC133" s="1116"/>
      <c r="AD133" s="1116"/>
      <c r="AE133" s="1117"/>
      <c r="AF133" s="1115">
        <v>5.4</v>
      </c>
      <c r="AG133" s="1116"/>
      <c r="AH133" s="1116"/>
      <c r="AI133" s="1116"/>
      <c r="AJ133" s="1117"/>
      <c r="AK133" s="1115">
        <v>5.0999999999999996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nYZPiVfSiW898iGjO1lTg4EfixBPTU3tmJo4l7b37gwCBvTjIK4kEp0wapYr6ZWnbmR5exBee3z04CCK2OqBQ==" saltValue="MZTp8Ej2SjN6/8JU/Ilf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N58" zoomScaleNormal="85" zoomScaleSheetLayoutView="100" workbookViewId="0">
      <selection activeCell="AZ50" sqref="AZ50"/>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476</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tBeqtk4G7RGg5OdO6P5Al2vxpYWXQ6VhP86CvvVYIPXwMVkRodLzFgumc20aQvFDlenSNsLWm74vmO0qiu+VJA==" saltValue="PYBPV1nQ6Tr7af+hv7krr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Y52"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3SMuVlYlm6cnlFOi1dDfg8lz+PuHrVW7v/W3mQcZZ+5Vkbvfqy+ps/qa2WmTicBQ+34//+L6VBq6NpeSAwRVA==" saltValue="h3a2mfutVxucwrmWPXJhF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3" workbookViewId="0">
      <selection activeCell="AL19" sqref="AL19"/>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479</v>
      </c>
      <c r="AP7" s="260"/>
      <c r="AQ7" s="261" t="s">
        <v>480</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481</v>
      </c>
      <c r="AQ8" s="267" t="s">
        <v>482</v>
      </c>
      <c r="AR8" s="268" t="s">
        <v>483</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484</v>
      </c>
      <c r="AL9" s="1153"/>
      <c r="AM9" s="1153"/>
      <c r="AN9" s="1154"/>
      <c r="AO9" s="269">
        <v>1576443</v>
      </c>
      <c r="AP9" s="269">
        <v>69499</v>
      </c>
      <c r="AQ9" s="270">
        <v>72090</v>
      </c>
      <c r="AR9" s="271">
        <v>-3.6</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485</v>
      </c>
      <c r="AL10" s="1153"/>
      <c r="AM10" s="1153"/>
      <c r="AN10" s="1154"/>
      <c r="AO10" s="272">
        <v>270424</v>
      </c>
      <c r="AP10" s="272">
        <v>11922</v>
      </c>
      <c r="AQ10" s="273">
        <v>9072</v>
      </c>
      <c r="AR10" s="274">
        <v>31.4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486</v>
      </c>
      <c r="AL11" s="1153"/>
      <c r="AM11" s="1153"/>
      <c r="AN11" s="1154"/>
      <c r="AO11" s="272">
        <v>9876</v>
      </c>
      <c r="AP11" s="272">
        <v>435</v>
      </c>
      <c r="AQ11" s="273">
        <v>383</v>
      </c>
      <c r="AR11" s="274">
        <v>13.6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487</v>
      </c>
      <c r="AL12" s="1153"/>
      <c r="AM12" s="1153"/>
      <c r="AN12" s="1154"/>
      <c r="AO12" s="272" t="s">
        <v>488</v>
      </c>
      <c r="AP12" s="272" t="s">
        <v>488</v>
      </c>
      <c r="AQ12" s="273">
        <v>26</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489</v>
      </c>
      <c r="AL13" s="1153"/>
      <c r="AM13" s="1153"/>
      <c r="AN13" s="1154"/>
      <c r="AO13" s="272">
        <v>69431</v>
      </c>
      <c r="AP13" s="272">
        <v>3061</v>
      </c>
      <c r="AQ13" s="273">
        <v>2732</v>
      </c>
      <c r="AR13" s="274">
        <v>12</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490</v>
      </c>
      <c r="AL14" s="1153"/>
      <c r="AM14" s="1153"/>
      <c r="AN14" s="1154"/>
      <c r="AO14" s="272">
        <v>4817</v>
      </c>
      <c r="AP14" s="272">
        <v>212</v>
      </c>
      <c r="AQ14" s="273">
        <v>1315</v>
      </c>
      <c r="AR14" s="274">
        <v>-83.9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491</v>
      </c>
      <c r="AL15" s="1156"/>
      <c r="AM15" s="1156"/>
      <c r="AN15" s="1157"/>
      <c r="AO15" s="272">
        <v>-69472</v>
      </c>
      <c r="AP15" s="272">
        <v>-3063</v>
      </c>
      <c r="AQ15" s="273">
        <v>-4107</v>
      </c>
      <c r="AR15" s="274">
        <v>-25.4</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1861519</v>
      </c>
      <c r="AP16" s="272">
        <v>82067</v>
      </c>
      <c r="AQ16" s="273">
        <v>81511</v>
      </c>
      <c r="AR16" s="274">
        <v>0.7</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496</v>
      </c>
      <c r="AL21" s="1159"/>
      <c r="AM21" s="1159"/>
      <c r="AN21" s="1160"/>
      <c r="AO21" s="285">
        <v>5.33</v>
      </c>
      <c r="AP21" s="286">
        <v>6.74</v>
      </c>
      <c r="AQ21" s="287">
        <v>-1.41</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497</v>
      </c>
      <c r="AL22" s="1159"/>
      <c r="AM22" s="1159"/>
      <c r="AN22" s="1160"/>
      <c r="AO22" s="290">
        <v>99.1</v>
      </c>
      <c r="AP22" s="291">
        <v>97</v>
      </c>
      <c r="AQ22" s="292">
        <v>2.1</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498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479</v>
      </c>
      <c r="AP30" s="260"/>
      <c r="AQ30" s="261" t="s">
        <v>480</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501</v>
      </c>
      <c r="AL32" s="1167"/>
      <c r="AM32" s="1167"/>
      <c r="AN32" s="1168"/>
      <c r="AO32" s="300">
        <v>476770</v>
      </c>
      <c r="AP32" s="300">
        <v>21019</v>
      </c>
      <c r="AQ32" s="301">
        <v>33695</v>
      </c>
      <c r="AR32" s="302">
        <v>-37.6</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502</v>
      </c>
      <c r="AL33" s="1167"/>
      <c r="AM33" s="1167"/>
      <c r="AN33" s="1168"/>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503</v>
      </c>
      <c r="AL34" s="1167"/>
      <c r="AM34" s="1167"/>
      <c r="AN34" s="1168"/>
      <c r="AO34" s="300" t="s">
        <v>488</v>
      </c>
      <c r="AP34" s="300" t="s">
        <v>488</v>
      </c>
      <c r="AQ34" s="301" t="s">
        <v>488</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504</v>
      </c>
      <c r="AL35" s="1167"/>
      <c r="AM35" s="1167"/>
      <c r="AN35" s="1168"/>
      <c r="AO35" s="300">
        <v>101977</v>
      </c>
      <c r="AP35" s="300">
        <v>4496</v>
      </c>
      <c r="AQ35" s="301">
        <v>8394</v>
      </c>
      <c r="AR35" s="302">
        <v>-46.4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505</v>
      </c>
      <c r="AL36" s="1167"/>
      <c r="AM36" s="1167"/>
      <c r="AN36" s="1168"/>
      <c r="AO36" s="300">
        <v>25559</v>
      </c>
      <c r="AP36" s="300">
        <v>1127</v>
      </c>
      <c r="AQ36" s="301">
        <v>1998</v>
      </c>
      <c r="AR36" s="302">
        <v>-43.6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506</v>
      </c>
      <c r="AL37" s="1167"/>
      <c r="AM37" s="1167"/>
      <c r="AN37" s="1168"/>
      <c r="AO37" s="300" t="s">
        <v>488</v>
      </c>
      <c r="AP37" s="300" t="s">
        <v>488</v>
      </c>
      <c r="AQ37" s="301">
        <v>1021</v>
      </c>
      <c r="AR37" s="302" t="s">
        <v>488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507</v>
      </c>
      <c r="AL38" s="1170"/>
      <c r="AM38" s="1170"/>
      <c r="AN38" s="1171"/>
      <c r="AO38" s="303">
        <v>1379</v>
      </c>
      <c r="AP38" s="303">
        <v>61</v>
      </c>
      <c r="AQ38" s="304">
        <v>3</v>
      </c>
      <c r="AR38" s="292">
        <v>1933.3</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508</v>
      </c>
      <c r="AL39" s="1170"/>
      <c r="AM39" s="1170"/>
      <c r="AN39" s="1171"/>
      <c r="AO39" s="300" t="s">
        <v>488</v>
      </c>
      <c r="AP39" s="300" t="s">
        <v>488</v>
      </c>
      <c r="AQ39" s="301">
        <v>-3210</v>
      </c>
      <c r="AR39" s="302" t="s">
        <v>488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509</v>
      </c>
      <c r="AL40" s="1167"/>
      <c r="AM40" s="1167"/>
      <c r="AN40" s="1168"/>
      <c r="AO40" s="300">
        <v>-370708</v>
      </c>
      <c r="AP40" s="300">
        <v>-16343</v>
      </c>
      <c r="AQ40" s="301">
        <v>-26336</v>
      </c>
      <c r="AR40" s="302">
        <v>-37.9</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234977</v>
      </c>
      <c r="AP41" s="300">
        <v>10359</v>
      </c>
      <c r="AQ41" s="301">
        <v>15565</v>
      </c>
      <c r="AR41" s="302">
        <v>-33.4</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479</v>
      </c>
      <c r="AN49" s="1163" t="s">
        <v>512</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513</v>
      </c>
      <c r="AO50" s="317" t="s">
        <v>514</v>
      </c>
      <c r="AP50" s="318" t="s">
        <v>515</v>
      </c>
      <c r="AQ50" s="319" t="s">
        <v>516</v>
      </c>
      <c r="AR50" s="320" t="s">
        <v>517</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1561789</v>
      </c>
      <c r="AN51" s="322">
        <v>70842</v>
      </c>
      <c r="AO51" s="323">
        <v>-9.9</v>
      </c>
      <c r="AP51" s="324">
        <v>52068</v>
      </c>
      <c r="AQ51" s="325">
        <v>-40.5</v>
      </c>
      <c r="AR51" s="326">
        <v>30.6</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702066</v>
      </c>
      <c r="AN52" s="330">
        <v>31846</v>
      </c>
      <c r="AO52" s="331">
        <v>18</v>
      </c>
      <c r="AP52" s="332">
        <v>26936</v>
      </c>
      <c r="AQ52" s="333">
        <v>-43.3</v>
      </c>
      <c r="AR52" s="334">
        <v>61.3</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683087</v>
      </c>
      <c r="AN53" s="322">
        <v>30738</v>
      </c>
      <c r="AO53" s="323">
        <v>-56.6</v>
      </c>
      <c r="AP53" s="324">
        <v>47161</v>
      </c>
      <c r="AQ53" s="325">
        <v>-9.4</v>
      </c>
      <c r="AR53" s="326">
        <v>-47.2</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31347</v>
      </c>
      <c r="AN54" s="330">
        <v>1411</v>
      </c>
      <c r="AO54" s="331">
        <v>-95.6</v>
      </c>
      <c r="AP54" s="332">
        <v>24595</v>
      </c>
      <c r="AQ54" s="333">
        <v>-8.6999999999999993</v>
      </c>
      <c r="AR54" s="334">
        <v>-86.9</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1045258</v>
      </c>
      <c r="AN55" s="322">
        <v>46645</v>
      </c>
      <c r="AO55" s="323">
        <v>51.8</v>
      </c>
      <c r="AP55" s="324">
        <v>43423</v>
      </c>
      <c r="AQ55" s="325">
        <v>-7.9</v>
      </c>
      <c r="AR55" s="326">
        <v>59.7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188745</v>
      </c>
      <c r="AN56" s="330">
        <v>8423</v>
      </c>
      <c r="AO56" s="331">
        <v>497</v>
      </c>
      <c r="AP56" s="332">
        <v>22207</v>
      </c>
      <c r="AQ56" s="333">
        <v>-9.6999999999999993</v>
      </c>
      <c r="AR56" s="334">
        <v>506.7</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1217729</v>
      </c>
      <c r="AN57" s="322">
        <v>53844</v>
      </c>
      <c r="AO57" s="323">
        <v>15.4</v>
      </c>
      <c r="AP57" s="324">
        <v>45265</v>
      </c>
      <c r="AQ57" s="325">
        <v>4.2</v>
      </c>
      <c r="AR57" s="326">
        <v>11.2</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133882</v>
      </c>
      <c r="AN58" s="330">
        <v>5920</v>
      </c>
      <c r="AO58" s="331">
        <v>-29.7</v>
      </c>
      <c r="AP58" s="332">
        <v>22600</v>
      </c>
      <c r="AQ58" s="333">
        <v>1.8</v>
      </c>
      <c r="AR58" s="334">
        <v>-31.5</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883763</v>
      </c>
      <c r="AN59" s="322">
        <v>38961</v>
      </c>
      <c r="AO59" s="323">
        <v>-27.6</v>
      </c>
      <c r="AP59" s="324">
        <v>54621</v>
      </c>
      <c r="AQ59" s="325">
        <v>20.7</v>
      </c>
      <c r="AR59" s="326">
        <v>-48.3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156191</v>
      </c>
      <c r="AN60" s="330">
        <v>6886</v>
      </c>
      <c r="AO60" s="331">
        <v>16.3</v>
      </c>
      <c r="AP60" s="332">
        <v>30892</v>
      </c>
      <c r="AQ60" s="333">
        <v>36.700000000000003</v>
      </c>
      <c r="AR60" s="334">
        <v>-20.399999999999999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1078325</v>
      </c>
      <c r="AN61" s="337">
        <v>48206</v>
      </c>
      <c r="AO61" s="338">
        <v>-5.4</v>
      </c>
      <c r="AP61" s="339">
        <v>48508</v>
      </c>
      <c r="AQ61" s="340">
        <v>-6.6</v>
      </c>
      <c r="AR61" s="326">
        <v>1.2</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242446</v>
      </c>
      <c r="AN62" s="330">
        <v>10897</v>
      </c>
      <c r="AO62" s="331">
        <v>81.2</v>
      </c>
      <c r="AP62" s="332">
        <v>25446</v>
      </c>
      <c r="AQ62" s="333">
        <v>-4.5999999999999996</v>
      </c>
      <c r="AR62" s="334">
        <v>85.8</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O/f6qxCoRT2OsbHI7TQg5iP4FEdlzQnNCa/gcFxLpqFQWLzxSTAnBBlyqrBHW+sg8mW4lcxSwuhb/1Ls0hhTRA==" saltValue="ufoTE8n10f2WYVdN1+ZK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Normal="100" zoomScaleSheetLayoutView="55" workbookViewId="0">
      <selection activeCell="AE99" sqref="AE99"/>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8fXog0d4S4VBJk1+RoJ7C9/RcQiMfh/ZYXCpiYXRbg1v7+1xi4vIMcZb7/0MpBHBV4S7Q4kTOYpj22K785ucqA==" saltValue="WEsPtDzcjnVVktyKIv1xQg=="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9" zoomScale="70" zoomScaleNormal="7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4Iji/tWWMjfzkl8SfG20CYMgIpySPE7VbqalIFt7I3KAREyWqsvG+sHh0WTYb7FUm6NU8mBVrYAfnmkt4HjASw==" saltValue="69h2/bketfrkJvmh403Aew==" spinCount="100000" sheet="1" objects="1" scenarios="1"/>
  <dataConsolidate/>
  <phoneticPr fontId="2"/>
  <printOptions horizontalCentered="1" verticalCentered="1"/>
  <pageMargins left="0" right="0" top="0.19685039370078741" bottom="0" header="0.39370078740157483" footer="0"/>
  <pageSetup paperSize="8" scale="57"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4"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15.87</v>
      </c>
      <c r="G47" s="12">
        <v>16.850000000000001</v>
      </c>
      <c r="H47" s="12">
        <v>17.2</v>
      </c>
      <c r="I47" s="12">
        <v>15.46</v>
      </c>
      <c r="J47" s="13">
        <v>18.77</v>
      </c>
    </row>
    <row r="48" spans="2:10" ht="57.75" customHeight="1" x14ac:dyDescent="0.2">
      <c r="B48" s="14"/>
      <c r="C48" s="1177" t="s">
        <v>4</v>
      </c>
      <c r="D48" s="1177"/>
      <c r="E48" s="1178"/>
      <c r="F48" s="15">
        <v>7.4</v>
      </c>
      <c r="G48" s="16">
        <v>6.48</v>
      </c>
      <c r="H48" s="16">
        <v>8.7799999999999994</v>
      </c>
      <c r="I48" s="16">
        <v>5.79</v>
      </c>
      <c r="J48" s="17">
        <v>0.45</v>
      </c>
    </row>
    <row r="49" spans="2:10" ht="57.75" customHeight="1" thickBot="1" x14ac:dyDescent="0.25">
      <c r="B49" s="18"/>
      <c r="C49" s="1179" t="s">
        <v>5</v>
      </c>
      <c r="D49" s="1179"/>
      <c r="E49" s="1180"/>
      <c r="F49" s="19">
        <v>6.95</v>
      </c>
      <c r="G49" s="20">
        <v>1.92</v>
      </c>
      <c r="H49" s="20">
        <v>2.2200000000000002</v>
      </c>
      <c r="I49" s="20" t="s">
        <v>531</v>
      </c>
      <c r="J49" s="21" t="s">
        <v>532</v>
      </c>
    </row>
    <row r="50" spans="2:10" ht="13.2" x14ac:dyDescent="0.2"/>
  </sheetData>
  <sheetProtection algorithmName="SHA-512" hashValue="PbOKpbvsVGA1vlX+89Q+2bsfDTZjcu1CRgnM6zJIqCBzZ68fb7Dc3GLeX14pawMZbhBZxf9Y6EAYdFVSHSOf4Q==" saltValue="TzYXKY10dga3vbxgdycA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9" zoomScaleSheetLayoutView="100" workbookViewId="0">
      <selection activeCell="J36" sqref="J36"/>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7" t="s">
        <v>533</v>
      </c>
      <c r="D34" s="1187"/>
      <c r="E34" s="1188"/>
      <c r="F34" s="32">
        <v>15.34</v>
      </c>
      <c r="G34" s="33">
        <v>15.98</v>
      </c>
      <c r="H34" s="33">
        <v>14.24</v>
      </c>
      <c r="I34" s="33">
        <v>14.33</v>
      </c>
      <c r="J34" s="34">
        <v>11.83</v>
      </c>
      <c r="K34" s="22"/>
      <c r="L34" s="22"/>
      <c r="M34" s="22"/>
      <c r="N34" s="22"/>
      <c r="O34" s="22"/>
      <c r="P34" s="22"/>
    </row>
    <row r="35" spans="1:16" ht="39" customHeight="1" x14ac:dyDescent="0.2">
      <c r="A35" s="22"/>
      <c r="B35" s="35"/>
      <c r="C35" s="1181" t="s">
        <v>534</v>
      </c>
      <c r="D35" s="1182"/>
      <c r="E35" s="1183"/>
      <c r="F35" s="36">
        <v>7.4</v>
      </c>
      <c r="G35" s="37">
        <v>6.47</v>
      </c>
      <c r="H35" s="37">
        <v>8.7799999999999994</v>
      </c>
      <c r="I35" s="37">
        <v>5.79</v>
      </c>
      <c r="J35" s="38">
        <v>0.44</v>
      </c>
      <c r="K35" s="22"/>
      <c r="L35" s="22"/>
      <c r="M35" s="22"/>
      <c r="N35" s="22"/>
      <c r="O35" s="22"/>
      <c r="P35" s="22"/>
    </row>
    <row r="36" spans="1:16" ht="39" customHeight="1" x14ac:dyDescent="0.2">
      <c r="A36" s="22"/>
      <c r="B36" s="35"/>
      <c r="C36" s="1181" t="s">
        <v>535</v>
      </c>
      <c r="D36" s="1182"/>
      <c r="E36" s="1183"/>
      <c r="F36" s="36" t="s">
        <v>488</v>
      </c>
      <c r="G36" s="37" t="s">
        <v>488</v>
      </c>
      <c r="H36" s="37" t="s">
        <v>488</v>
      </c>
      <c r="I36" s="37">
        <v>0.45</v>
      </c>
      <c r="J36" s="38">
        <v>0.28000000000000003</v>
      </c>
      <c r="K36" s="22"/>
      <c r="L36" s="22"/>
      <c r="M36" s="22"/>
      <c r="N36" s="22"/>
      <c r="O36" s="22"/>
      <c r="P36" s="22"/>
    </row>
    <row r="37" spans="1:16" ht="39" customHeight="1" x14ac:dyDescent="0.2">
      <c r="A37" s="22"/>
      <c r="B37" s="35"/>
      <c r="C37" s="1181" t="s">
        <v>536</v>
      </c>
      <c r="D37" s="1182"/>
      <c r="E37" s="1183"/>
      <c r="F37" s="36">
        <v>1.1100000000000001</v>
      </c>
      <c r="G37" s="37">
        <v>0.4</v>
      </c>
      <c r="H37" s="37">
        <v>0.09</v>
      </c>
      <c r="I37" s="37">
        <v>0.08</v>
      </c>
      <c r="J37" s="38">
        <v>0.1</v>
      </c>
      <c r="K37" s="22"/>
      <c r="L37" s="22"/>
      <c r="M37" s="22"/>
      <c r="N37" s="22"/>
      <c r="O37" s="22"/>
      <c r="P37" s="22"/>
    </row>
    <row r="38" spans="1:16" ht="39" customHeight="1" x14ac:dyDescent="0.2">
      <c r="A38" s="22"/>
      <c r="B38" s="35"/>
      <c r="C38" s="1181" t="s">
        <v>537</v>
      </c>
      <c r="D38" s="1182"/>
      <c r="E38" s="1183"/>
      <c r="F38" s="36">
        <v>0.04</v>
      </c>
      <c r="G38" s="37">
        <v>0.01</v>
      </c>
      <c r="H38" s="37">
        <v>0.03</v>
      </c>
      <c r="I38" s="37">
        <v>0.02</v>
      </c>
      <c r="J38" s="38">
        <v>0.01</v>
      </c>
      <c r="K38" s="22"/>
      <c r="L38" s="22"/>
      <c r="M38" s="22"/>
      <c r="N38" s="22"/>
      <c r="O38" s="22"/>
      <c r="P38" s="22"/>
    </row>
    <row r="39" spans="1:16" ht="39" customHeight="1" x14ac:dyDescent="0.2">
      <c r="A39" s="22"/>
      <c r="B39" s="35"/>
      <c r="C39" s="1181" t="s">
        <v>538</v>
      </c>
      <c r="D39" s="1182"/>
      <c r="E39" s="1183"/>
      <c r="F39" s="36">
        <v>0</v>
      </c>
      <c r="G39" s="37">
        <v>0.01</v>
      </c>
      <c r="H39" s="37">
        <v>7.0000000000000007E-2</v>
      </c>
      <c r="I39" s="37">
        <v>0.15</v>
      </c>
      <c r="J39" s="38">
        <v>0</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539</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540</v>
      </c>
      <c r="D43" s="1185"/>
      <c r="E43" s="1186"/>
      <c r="F43" s="41">
        <v>0.01</v>
      </c>
      <c r="G43" s="42">
        <v>0.03</v>
      </c>
      <c r="H43" s="42">
        <v>0.12</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VFU22LodRxQ+DnKdLd27d/V88RhHEfI9fVvq/Uo0t8cCGYXTju93ad5wBLpYgWxwGNIkcAEs4WJpcxS3iVztQ==" saltValue="JTEpKYtZFRVsGExmNfgT0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519</v>
      </c>
      <c r="L45" s="60">
        <v>505</v>
      </c>
      <c r="M45" s="60">
        <v>488</v>
      </c>
      <c r="N45" s="60">
        <v>483</v>
      </c>
      <c r="O45" s="61">
        <v>477</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488</v>
      </c>
      <c r="L46" s="64" t="s">
        <v>488</v>
      </c>
      <c r="M46" s="64" t="s">
        <v>488</v>
      </c>
      <c r="N46" s="64" t="s">
        <v>488</v>
      </c>
      <c r="O46" s="65" t="s">
        <v>488</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488</v>
      </c>
      <c r="L47" s="64" t="s">
        <v>488</v>
      </c>
      <c r="M47" s="64" t="s">
        <v>488</v>
      </c>
      <c r="N47" s="64" t="s">
        <v>488</v>
      </c>
      <c r="O47" s="65" t="s">
        <v>488</v>
      </c>
      <c r="P47" s="48"/>
      <c r="Q47" s="48"/>
      <c r="R47" s="48"/>
      <c r="S47" s="48"/>
      <c r="T47" s="48"/>
      <c r="U47" s="48"/>
    </row>
    <row r="48" spans="1:21" ht="30.75" customHeight="1" x14ac:dyDescent="0.2">
      <c r="A48" s="48"/>
      <c r="B48" s="1191"/>
      <c r="C48" s="1192"/>
      <c r="D48" s="62"/>
      <c r="E48" s="1197" t="s">
        <v>13</v>
      </c>
      <c r="F48" s="1197"/>
      <c r="G48" s="1197"/>
      <c r="H48" s="1197"/>
      <c r="I48" s="1197"/>
      <c r="J48" s="1198"/>
      <c r="K48" s="63">
        <v>113</v>
      </c>
      <c r="L48" s="64">
        <v>119</v>
      </c>
      <c r="M48" s="64">
        <v>125</v>
      </c>
      <c r="N48" s="64">
        <v>115</v>
      </c>
      <c r="O48" s="65">
        <v>102</v>
      </c>
      <c r="P48" s="48"/>
      <c r="Q48" s="48"/>
      <c r="R48" s="48"/>
      <c r="S48" s="48"/>
      <c r="T48" s="48"/>
      <c r="U48" s="48"/>
    </row>
    <row r="49" spans="1:21" ht="30.75" customHeight="1" x14ac:dyDescent="0.2">
      <c r="A49" s="48"/>
      <c r="B49" s="1191"/>
      <c r="C49" s="1192"/>
      <c r="D49" s="62"/>
      <c r="E49" s="1197" t="s">
        <v>14</v>
      </c>
      <c r="F49" s="1197"/>
      <c r="G49" s="1197"/>
      <c r="H49" s="1197"/>
      <c r="I49" s="1197"/>
      <c r="J49" s="1198"/>
      <c r="K49" s="63">
        <v>24</v>
      </c>
      <c r="L49" s="64">
        <v>26</v>
      </c>
      <c r="M49" s="64">
        <v>27</v>
      </c>
      <c r="N49" s="64">
        <v>26</v>
      </c>
      <c r="O49" s="65">
        <v>26</v>
      </c>
      <c r="P49" s="48"/>
      <c r="Q49" s="48"/>
      <c r="R49" s="48"/>
      <c r="S49" s="48"/>
      <c r="T49" s="48"/>
      <c r="U49" s="48"/>
    </row>
    <row r="50" spans="1:21" ht="30.75" customHeight="1" x14ac:dyDescent="0.2">
      <c r="A50" s="48"/>
      <c r="B50" s="1191"/>
      <c r="C50" s="1192"/>
      <c r="D50" s="62"/>
      <c r="E50" s="1197" t="s">
        <v>15</v>
      </c>
      <c r="F50" s="1197"/>
      <c r="G50" s="1197"/>
      <c r="H50" s="1197"/>
      <c r="I50" s="1197"/>
      <c r="J50" s="1198"/>
      <c r="K50" s="63" t="s">
        <v>488</v>
      </c>
      <c r="L50" s="64" t="s">
        <v>488</v>
      </c>
      <c r="M50" s="64" t="s">
        <v>488</v>
      </c>
      <c r="N50" s="64" t="s">
        <v>488</v>
      </c>
      <c r="O50" s="65" t="s">
        <v>488</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488</v>
      </c>
      <c r="L51" s="64" t="s">
        <v>488</v>
      </c>
      <c r="M51" s="64" t="s">
        <v>488</v>
      </c>
      <c r="N51" s="64">
        <v>0</v>
      </c>
      <c r="O51" s="65">
        <v>1</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393</v>
      </c>
      <c r="L52" s="64">
        <v>383</v>
      </c>
      <c r="M52" s="64">
        <v>381</v>
      </c>
      <c r="N52" s="64">
        <v>379</v>
      </c>
      <c r="O52" s="65">
        <v>371</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263</v>
      </c>
      <c r="L53" s="69">
        <v>267</v>
      </c>
      <c r="M53" s="69">
        <v>259</v>
      </c>
      <c r="N53" s="69">
        <v>245</v>
      </c>
      <c r="O53" s="70">
        <v>235</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gaOxTJTQF2Dq8WnqomA0xYxFtSJvq7at6MuVgwGVvwiQuQEXS4ZjUMc2N1NNEN+YTsR/mE0dRshboUQ/Mjo6Vw==" saltValue="s8sJdxR9ZbnyW39MpYKXw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20" t="s">
        <v>30</v>
      </c>
      <c r="C41" s="1221"/>
      <c r="D41" s="105"/>
      <c r="E41" s="1226" t="s">
        <v>31</v>
      </c>
      <c r="F41" s="1226"/>
      <c r="G41" s="1226"/>
      <c r="H41" s="1227"/>
      <c r="I41" s="343">
        <v>5827</v>
      </c>
      <c r="J41" s="344">
        <v>5731</v>
      </c>
      <c r="K41" s="344">
        <v>5454</v>
      </c>
      <c r="L41" s="344">
        <v>5401</v>
      </c>
      <c r="M41" s="345">
        <v>5139</v>
      </c>
    </row>
    <row r="42" spans="2:13" ht="27.75" customHeight="1" x14ac:dyDescent="0.2">
      <c r="B42" s="1222"/>
      <c r="C42" s="1223"/>
      <c r="D42" s="106"/>
      <c r="E42" s="1228" t="s">
        <v>32</v>
      </c>
      <c r="F42" s="1228"/>
      <c r="G42" s="1228"/>
      <c r="H42" s="1229"/>
      <c r="I42" s="346" t="s">
        <v>488</v>
      </c>
      <c r="J42" s="347" t="s">
        <v>488</v>
      </c>
      <c r="K42" s="347" t="s">
        <v>488</v>
      </c>
      <c r="L42" s="347" t="s">
        <v>488</v>
      </c>
      <c r="M42" s="348" t="s">
        <v>488</v>
      </c>
    </row>
    <row r="43" spans="2:13" ht="27.75" customHeight="1" x14ac:dyDescent="0.2">
      <c r="B43" s="1222"/>
      <c r="C43" s="1223"/>
      <c r="D43" s="106"/>
      <c r="E43" s="1228" t="s">
        <v>33</v>
      </c>
      <c r="F43" s="1228"/>
      <c r="G43" s="1228"/>
      <c r="H43" s="1229"/>
      <c r="I43" s="346">
        <v>1904</v>
      </c>
      <c r="J43" s="347">
        <v>1627</v>
      </c>
      <c r="K43" s="347">
        <v>1670</v>
      </c>
      <c r="L43" s="347">
        <v>1687</v>
      </c>
      <c r="M43" s="348">
        <v>1593</v>
      </c>
    </row>
    <row r="44" spans="2:13" ht="27.75" customHeight="1" x14ac:dyDescent="0.2">
      <c r="B44" s="1222"/>
      <c r="C44" s="1223"/>
      <c r="D44" s="106"/>
      <c r="E44" s="1228" t="s">
        <v>34</v>
      </c>
      <c r="F44" s="1228"/>
      <c r="G44" s="1228"/>
      <c r="H44" s="1229"/>
      <c r="I44" s="346">
        <v>137</v>
      </c>
      <c r="J44" s="347">
        <v>192</v>
      </c>
      <c r="K44" s="347">
        <v>159</v>
      </c>
      <c r="L44" s="347">
        <v>126</v>
      </c>
      <c r="M44" s="348">
        <v>639</v>
      </c>
    </row>
    <row r="45" spans="2:13" ht="27.75" customHeight="1" x14ac:dyDescent="0.2">
      <c r="B45" s="1222"/>
      <c r="C45" s="1223"/>
      <c r="D45" s="106"/>
      <c r="E45" s="1228" t="s">
        <v>35</v>
      </c>
      <c r="F45" s="1228"/>
      <c r="G45" s="1228"/>
      <c r="H45" s="1229"/>
      <c r="I45" s="346">
        <v>18</v>
      </c>
      <c r="J45" s="347" t="s">
        <v>488</v>
      </c>
      <c r="K45" s="347" t="s">
        <v>488</v>
      </c>
      <c r="L45" s="347" t="s">
        <v>488</v>
      </c>
      <c r="M45" s="348" t="s">
        <v>488</v>
      </c>
    </row>
    <row r="46" spans="2:13" ht="27.75" customHeight="1" x14ac:dyDescent="0.2">
      <c r="B46" s="1222"/>
      <c r="C46" s="1223"/>
      <c r="D46" s="107"/>
      <c r="E46" s="1228" t="s">
        <v>36</v>
      </c>
      <c r="F46" s="1228"/>
      <c r="G46" s="1228"/>
      <c r="H46" s="1229"/>
      <c r="I46" s="346" t="s">
        <v>488</v>
      </c>
      <c r="J46" s="347" t="s">
        <v>488</v>
      </c>
      <c r="K46" s="347" t="s">
        <v>488</v>
      </c>
      <c r="L46" s="347" t="s">
        <v>488</v>
      </c>
      <c r="M46" s="348" t="s">
        <v>488</v>
      </c>
    </row>
    <row r="47" spans="2:13" ht="27.75" customHeight="1" x14ac:dyDescent="0.2">
      <c r="B47" s="1222"/>
      <c r="C47" s="1223"/>
      <c r="D47" s="108"/>
      <c r="E47" s="1230" t="s">
        <v>37</v>
      </c>
      <c r="F47" s="1231"/>
      <c r="G47" s="1231"/>
      <c r="H47" s="1232"/>
      <c r="I47" s="346" t="s">
        <v>488</v>
      </c>
      <c r="J47" s="347" t="s">
        <v>488</v>
      </c>
      <c r="K47" s="347" t="s">
        <v>488</v>
      </c>
      <c r="L47" s="347" t="s">
        <v>488</v>
      </c>
      <c r="M47" s="348" t="s">
        <v>488</v>
      </c>
    </row>
    <row r="48" spans="2:13" ht="27.75" customHeight="1" x14ac:dyDescent="0.2">
      <c r="B48" s="1222"/>
      <c r="C48" s="1223"/>
      <c r="D48" s="106"/>
      <c r="E48" s="1228" t="s">
        <v>38</v>
      </c>
      <c r="F48" s="1228"/>
      <c r="G48" s="1228"/>
      <c r="H48" s="1229"/>
      <c r="I48" s="346" t="s">
        <v>488</v>
      </c>
      <c r="J48" s="347" t="s">
        <v>488</v>
      </c>
      <c r="K48" s="347" t="s">
        <v>488</v>
      </c>
      <c r="L48" s="347" t="s">
        <v>488</v>
      </c>
      <c r="M48" s="348" t="s">
        <v>488</v>
      </c>
    </row>
    <row r="49" spans="2:13" ht="27.75" customHeight="1" x14ac:dyDescent="0.2">
      <c r="B49" s="1224"/>
      <c r="C49" s="1225"/>
      <c r="D49" s="106"/>
      <c r="E49" s="1228" t="s">
        <v>39</v>
      </c>
      <c r="F49" s="1228"/>
      <c r="G49" s="1228"/>
      <c r="H49" s="1229"/>
      <c r="I49" s="346" t="s">
        <v>488</v>
      </c>
      <c r="J49" s="347" t="s">
        <v>488</v>
      </c>
      <c r="K49" s="347" t="s">
        <v>488</v>
      </c>
      <c r="L49" s="347" t="s">
        <v>488</v>
      </c>
      <c r="M49" s="348" t="s">
        <v>488</v>
      </c>
    </row>
    <row r="50" spans="2:13" ht="27.75" customHeight="1" x14ac:dyDescent="0.2">
      <c r="B50" s="1233" t="s">
        <v>40</v>
      </c>
      <c r="C50" s="1234"/>
      <c r="D50" s="109"/>
      <c r="E50" s="1228" t="s">
        <v>41</v>
      </c>
      <c r="F50" s="1228"/>
      <c r="G50" s="1228"/>
      <c r="H50" s="1229"/>
      <c r="I50" s="346">
        <v>1665</v>
      </c>
      <c r="J50" s="347">
        <v>2499</v>
      </c>
      <c r="K50" s="347">
        <v>2808</v>
      </c>
      <c r="L50" s="347">
        <v>3213</v>
      </c>
      <c r="M50" s="348">
        <v>3503</v>
      </c>
    </row>
    <row r="51" spans="2:13" ht="27.75" customHeight="1" x14ac:dyDescent="0.2">
      <c r="B51" s="1222"/>
      <c r="C51" s="1223"/>
      <c r="D51" s="106"/>
      <c r="E51" s="1228" t="s">
        <v>42</v>
      </c>
      <c r="F51" s="1228"/>
      <c r="G51" s="1228"/>
      <c r="H51" s="1229"/>
      <c r="I51" s="346" t="s">
        <v>488</v>
      </c>
      <c r="J51" s="347" t="s">
        <v>488</v>
      </c>
      <c r="K51" s="347" t="s">
        <v>488</v>
      </c>
      <c r="L51" s="347" t="s">
        <v>488</v>
      </c>
      <c r="M51" s="348" t="s">
        <v>488</v>
      </c>
    </row>
    <row r="52" spans="2:13" ht="27.75" customHeight="1" x14ac:dyDescent="0.2">
      <c r="B52" s="1224"/>
      <c r="C52" s="1225"/>
      <c r="D52" s="106"/>
      <c r="E52" s="1228" t="s">
        <v>43</v>
      </c>
      <c r="F52" s="1228"/>
      <c r="G52" s="1228"/>
      <c r="H52" s="1229"/>
      <c r="I52" s="346">
        <v>4700</v>
      </c>
      <c r="J52" s="347">
        <v>4671</v>
      </c>
      <c r="K52" s="347">
        <v>4501</v>
      </c>
      <c r="L52" s="347">
        <v>4264</v>
      </c>
      <c r="M52" s="348">
        <v>4027</v>
      </c>
    </row>
    <row r="53" spans="2:13" ht="27.75" customHeight="1" thickBot="1" x14ac:dyDescent="0.25">
      <c r="B53" s="1235" t="s">
        <v>19</v>
      </c>
      <c r="C53" s="1236"/>
      <c r="D53" s="110"/>
      <c r="E53" s="1237" t="s">
        <v>44</v>
      </c>
      <c r="F53" s="1237"/>
      <c r="G53" s="1237"/>
      <c r="H53" s="1238"/>
      <c r="I53" s="349">
        <v>1520</v>
      </c>
      <c r="J53" s="350">
        <v>381</v>
      </c>
      <c r="K53" s="350">
        <v>-25</v>
      </c>
      <c r="L53" s="350">
        <v>-263</v>
      </c>
      <c r="M53" s="351">
        <v>-159</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I/onXCPeddsMropBm1pfVpvSnKNGV7kcMtk7TsTRIQoBZxB0zHeZn77YyC8NiWNHDG0UCc8gimZ1EGsfcERyMQ==" saltValue="N+QFsDcmTdBvLr/ZdJfJP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47" t="s">
        <v>46</v>
      </c>
      <c r="D55" s="1247"/>
      <c r="E55" s="1248"/>
      <c r="F55" s="352">
        <v>870</v>
      </c>
      <c r="G55" s="352">
        <v>789</v>
      </c>
      <c r="H55" s="353">
        <v>996</v>
      </c>
    </row>
    <row r="56" spans="2:8" ht="52.5" customHeight="1" x14ac:dyDescent="0.2">
      <c r="B56" s="122"/>
      <c r="C56" s="1249" t="s">
        <v>47</v>
      </c>
      <c r="D56" s="1249"/>
      <c r="E56" s="1250"/>
      <c r="F56" s="354">
        <v>274</v>
      </c>
      <c r="G56" s="354">
        <v>292</v>
      </c>
      <c r="H56" s="355">
        <v>316</v>
      </c>
    </row>
    <row r="57" spans="2:8" ht="53.25" customHeight="1" x14ac:dyDescent="0.2">
      <c r="B57" s="122"/>
      <c r="C57" s="1251" t="s">
        <v>48</v>
      </c>
      <c r="D57" s="1251"/>
      <c r="E57" s="1252"/>
      <c r="F57" s="356">
        <v>1562</v>
      </c>
      <c r="G57" s="356">
        <v>2032</v>
      </c>
      <c r="H57" s="357">
        <v>2094</v>
      </c>
    </row>
    <row r="58" spans="2:8" ht="45.75" customHeight="1" x14ac:dyDescent="0.2">
      <c r="B58" s="123"/>
      <c r="C58" s="1239" t="s">
        <v>555</v>
      </c>
      <c r="D58" s="1240"/>
      <c r="E58" s="1241"/>
      <c r="F58" s="358">
        <v>863</v>
      </c>
      <c r="G58" s="358">
        <v>1014</v>
      </c>
      <c r="H58" s="359">
        <v>1169</v>
      </c>
    </row>
    <row r="59" spans="2:8" ht="45.75" customHeight="1" x14ac:dyDescent="0.2">
      <c r="B59" s="123"/>
      <c r="C59" s="1239" t="s">
        <v>556</v>
      </c>
      <c r="D59" s="1240"/>
      <c r="E59" s="1241"/>
      <c r="F59" s="358">
        <v>316</v>
      </c>
      <c r="G59" s="358">
        <v>585</v>
      </c>
      <c r="H59" s="359">
        <v>486</v>
      </c>
    </row>
    <row r="60" spans="2:8" ht="45.75" customHeight="1" x14ac:dyDescent="0.2">
      <c r="B60" s="123"/>
      <c r="C60" s="1239" t="s">
        <v>557</v>
      </c>
      <c r="D60" s="1240"/>
      <c r="E60" s="1241"/>
      <c r="F60" s="358">
        <v>261</v>
      </c>
      <c r="G60" s="358">
        <v>308</v>
      </c>
      <c r="H60" s="359">
        <v>418</v>
      </c>
    </row>
    <row r="61" spans="2:8" ht="45.75" customHeight="1" x14ac:dyDescent="0.2">
      <c r="B61" s="123"/>
      <c r="C61" s="1239" t="s">
        <v>558</v>
      </c>
      <c r="D61" s="1240"/>
      <c r="E61" s="1241"/>
      <c r="F61" s="358">
        <v>17</v>
      </c>
      <c r="G61" s="358">
        <v>17</v>
      </c>
      <c r="H61" s="359">
        <v>14</v>
      </c>
    </row>
    <row r="62" spans="2:8" ht="45.75" customHeight="1" thickBot="1" x14ac:dyDescent="0.25">
      <c r="B62" s="124"/>
      <c r="C62" s="1242" t="s">
        <v>559</v>
      </c>
      <c r="D62" s="1243"/>
      <c r="E62" s="1244"/>
      <c r="F62" s="360">
        <v>3</v>
      </c>
      <c r="G62" s="360">
        <v>5</v>
      </c>
      <c r="H62" s="361">
        <v>7</v>
      </c>
    </row>
    <row r="63" spans="2:8" ht="52.5" customHeight="1" thickBot="1" x14ac:dyDescent="0.25">
      <c r="B63" s="125"/>
      <c r="C63" s="1245" t="s">
        <v>49</v>
      </c>
      <c r="D63" s="1245"/>
      <c r="E63" s="1246"/>
      <c r="F63" s="362">
        <v>2706</v>
      </c>
      <c r="G63" s="362">
        <v>3113</v>
      </c>
      <c r="H63" s="363">
        <v>3406</v>
      </c>
    </row>
    <row r="64" spans="2:8" ht="13.2" x14ac:dyDescent="0.2"/>
  </sheetData>
  <sheetProtection algorithmName="SHA-512" hashValue="5d5M63VpY+5kQiss7Lq2Ljrjhz4bXaZrdJgAqoc4X+6mbru367gIG7ATA1om9ojph+wpeBpkjnRnIVTslg0d8A==" saltValue="ytoz7MnJAhBZmutZqP6nC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3D75C-DA80-4F83-B083-57C084CD6D2E}">
  <sheetPr>
    <pageSetUpPr fitToPage="1"/>
  </sheetPr>
  <dimension ref="A1:DE85"/>
  <sheetViews>
    <sheetView showGridLines="0" tabSelected="1" topLeftCell="A34" zoomScaleNormal="100" zoomScaleSheetLayoutView="55" workbookViewId="0">
      <selection activeCell="BX71" sqref="BX71"/>
    </sheetView>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570</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566</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65" t="s">
        <v>569</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565</v>
      </c>
    </row>
    <row r="50" spans="1:109" ht="13.2" x14ac:dyDescent="0.2">
      <c r="B50" s="365"/>
      <c r="G50" s="1259"/>
      <c r="H50" s="1259"/>
      <c r="I50" s="1259"/>
      <c r="J50" s="1259"/>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5" t="s">
        <v>526</v>
      </c>
      <c r="BQ50" s="1255"/>
      <c r="BR50" s="1255"/>
      <c r="BS50" s="1255"/>
      <c r="BT50" s="1255"/>
      <c r="BU50" s="1255"/>
      <c r="BV50" s="1255"/>
      <c r="BW50" s="1255"/>
      <c r="BX50" s="1255" t="s">
        <v>527</v>
      </c>
      <c r="BY50" s="1255"/>
      <c r="BZ50" s="1255"/>
      <c r="CA50" s="1255"/>
      <c r="CB50" s="1255"/>
      <c r="CC50" s="1255"/>
      <c r="CD50" s="1255"/>
      <c r="CE50" s="1255"/>
      <c r="CF50" s="1255" t="s">
        <v>528</v>
      </c>
      <c r="CG50" s="1255"/>
      <c r="CH50" s="1255"/>
      <c r="CI50" s="1255"/>
      <c r="CJ50" s="1255"/>
      <c r="CK50" s="1255"/>
      <c r="CL50" s="1255"/>
      <c r="CM50" s="1255"/>
      <c r="CN50" s="1255" t="s">
        <v>529</v>
      </c>
      <c r="CO50" s="1255"/>
      <c r="CP50" s="1255"/>
      <c r="CQ50" s="1255"/>
      <c r="CR50" s="1255"/>
      <c r="CS50" s="1255"/>
      <c r="CT50" s="1255"/>
      <c r="CU50" s="1255"/>
      <c r="CV50" s="1255" t="s">
        <v>530</v>
      </c>
      <c r="CW50" s="1255"/>
      <c r="CX50" s="1255"/>
      <c r="CY50" s="1255"/>
      <c r="CZ50" s="1255"/>
      <c r="DA50" s="1255"/>
      <c r="DB50" s="1255"/>
      <c r="DC50" s="1255"/>
    </row>
    <row r="51" spans="1:109" ht="13.5" customHeight="1" x14ac:dyDescent="0.2">
      <c r="B51" s="365"/>
      <c r="G51" s="1264"/>
      <c r="H51" s="1264"/>
      <c r="I51" s="1274"/>
      <c r="J51" s="1274"/>
      <c r="K51" s="1260"/>
      <c r="L51" s="1260"/>
      <c r="M51" s="1260"/>
      <c r="N51" s="1260"/>
      <c r="AM51" s="371"/>
      <c r="AN51" s="1256" t="s">
        <v>564</v>
      </c>
      <c r="AO51" s="1256"/>
      <c r="AP51" s="1256"/>
      <c r="AQ51" s="1256"/>
      <c r="AR51" s="1256"/>
      <c r="AS51" s="1256"/>
      <c r="AT51" s="1256"/>
      <c r="AU51" s="1256"/>
      <c r="AV51" s="1256"/>
      <c r="AW51" s="1256"/>
      <c r="AX51" s="1256"/>
      <c r="AY51" s="1256"/>
      <c r="AZ51" s="1256"/>
      <c r="BA51" s="1256"/>
      <c r="BB51" s="1256" t="s">
        <v>562</v>
      </c>
      <c r="BC51" s="1256"/>
      <c r="BD51" s="1256"/>
      <c r="BE51" s="1256"/>
      <c r="BF51" s="1256"/>
      <c r="BG51" s="1256"/>
      <c r="BH51" s="1256"/>
      <c r="BI51" s="1256"/>
      <c r="BJ51" s="1256"/>
      <c r="BK51" s="1256"/>
      <c r="BL51" s="1256"/>
      <c r="BM51" s="1256"/>
      <c r="BN51" s="1256"/>
      <c r="BO51" s="1256"/>
      <c r="BP51" s="1253">
        <v>34.9</v>
      </c>
      <c r="BQ51" s="1253"/>
      <c r="BR51" s="1253"/>
      <c r="BS51" s="1253"/>
      <c r="BT51" s="1253"/>
      <c r="BU51" s="1253"/>
      <c r="BV51" s="1253"/>
      <c r="BW51" s="1253"/>
      <c r="BX51" s="1253">
        <v>7.9</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2" x14ac:dyDescent="0.2">
      <c r="B52" s="365"/>
      <c r="G52" s="1264"/>
      <c r="H52" s="1264"/>
      <c r="I52" s="1274"/>
      <c r="J52" s="1274"/>
      <c r="K52" s="1260"/>
      <c r="L52" s="1260"/>
      <c r="M52" s="1260"/>
      <c r="N52" s="1260"/>
      <c r="AM52" s="37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79"/>
      <c r="B53" s="365"/>
      <c r="G53" s="1264"/>
      <c r="H53" s="1264"/>
      <c r="I53" s="1259"/>
      <c r="J53" s="1259"/>
      <c r="K53" s="1260"/>
      <c r="L53" s="1260"/>
      <c r="M53" s="1260"/>
      <c r="N53" s="1260"/>
      <c r="AM53" s="371"/>
      <c r="AN53" s="1256"/>
      <c r="AO53" s="1256"/>
      <c r="AP53" s="1256"/>
      <c r="AQ53" s="1256"/>
      <c r="AR53" s="1256"/>
      <c r="AS53" s="1256"/>
      <c r="AT53" s="1256"/>
      <c r="AU53" s="1256"/>
      <c r="AV53" s="1256"/>
      <c r="AW53" s="1256"/>
      <c r="AX53" s="1256"/>
      <c r="AY53" s="1256"/>
      <c r="AZ53" s="1256"/>
      <c r="BA53" s="1256"/>
      <c r="BB53" s="1256" t="s">
        <v>568</v>
      </c>
      <c r="BC53" s="1256"/>
      <c r="BD53" s="1256"/>
      <c r="BE53" s="1256"/>
      <c r="BF53" s="1256"/>
      <c r="BG53" s="1256"/>
      <c r="BH53" s="1256"/>
      <c r="BI53" s="1256"/>
      <c r="BJ53" s="1256"/>
      <c r="BK53" s="1256"/>
      <c r="BL53" s="1256"/>
      <c r="BM53" s="1256"/>
      <c r="BN53" s="1256"/>
      <c r="BO53" s="1256"/>
      <c r="BP53" s="1253">
        <v>52.6</v>
      </c>
      <c r="BQ53" s="1253"/>
      <c r="BR53" s="1253"/>
      <c r="BS53" s="1253"/>
      <c r="BT53" s="1253"/>
      <c r="BU53" s="1253"/>
      <c r="BV53" s="1253"/>
      <c r="BW53" s="1253"/>
      <c r="BX53" s="1253">
        <v>53.9</v>
      </c>
      <c r="BY53" s="1253"/>
      <c r="BZ53" s="1253"/>
      <c r="CA53" s="1253"/>
      <c r="CB53" s="1253"/>
      <c r="CC53" s="1253"/>
      <c r="CD53" s="1253"/>
      <c r="CE53" s="1253"/>
      <c r="CF53" s="1253">
        <v>56.3</v>
      </c>
      <c r="CG53" s="1253"/>
      <c r="CH53" s="1253"/>
      <c r="CI53" s="1253"/>
      <c r="CJ53" s="1253"/>
      <c r="CK53" s="1253"/>
      <c r="CL53" s="1253"/>
      <c r="CM53" s="1253"/>
      <c r="CN53" s="1253">
        <v>58.1</v>
      </c>
      <c r="CO53" s="1253"/>
      <c r="CP53" s="1253"/>
      <c r="CQ53" s="1253"/>
      <c r="CR53" s="1253"/>
      <c r="CS53" s="1253"/>
      <c r="CT53" s="1253"/>
      <c r="CU53" s="1253"/>
      <c r="CV53" s="1253">
        <v>59.5</v>
      </c>
      <c r="CW53" s="1253"/>
      <c r="CX53" s="1253"/>
      <c r="CY53" s="1253"/>
      <c r="CZ53" s="1253"/>
      <c r="DA53" s="1253"/>
      <c r="DB53" s="1253"/>
      <c r="DC53" s="1253"/>
    </row>
    <row r="54" spans="1:109" ht="13.2" x14ac:dyDescent="0.2">
      <c r="A54" s="379"/>
      <c r="B54" s="365"/>
      <c r="G54" s="1264"/>
      <c r="H54" s="1264"/>
      <c r="I54" s="1259"/>
      <c r="J54" s="1259"/>
      <c r="K54" s="1260"/>
      <c r="L54" s="1260"/>
      <c r="M54" s="1260"/>
      <c r="N54" s="1260"/>
      <c r="AM54" s="37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79"/>
      <c r="B55" s="365"/>
      <c r="G55" s="1259"/>
      <c r="H55" s="1259"/>
      <c r="I55" s="1259"/>
      <c r="J55" s="1259"/>
      <c r="K55" s="1260"/>
      <c r="L55" s="1260"/>
      <c r="M55" s="1260"/>
      <c r="N55" s="1260"/>
      <c r="AN55" s="1255" t="s">
        <v>563</v>
      </c>
      <c r="AO55" s="1255"/>
      <c r="AP55" s="1255"/>
      <c r="AQ55" s="1255"/>
      <c r="AR55" s="1255"/>
      <c r="AS55" s="1255"/>
      <c r="AT55" s="1255"/>
      <c r="AU55" s="1255"/>
      <c r="AV55" s="1255"/>
      <c r="AW55" s="1255"/>
      <c r="AX55" s="1255"/>
      <c r="AY55" s="1255"/>
      <c r="AZ55" s="1255"/>
      <c r="BA55" s="1255"/>
      <c r="BB55" s="1256" t="s">
        <v>562</v>
      </c>
      <c r="BC55" s="1256"/>
      <c r="BD55" s="1256"/>
      <c r="BE55" s="1256"/>
      <c r="BF55" s="1256"/>
      <c r="BG55" s="1256"/>
      <c r="BH55" s="1256"/>
      <c r="BI55" s="1256"/>
      <c r="BJ55" s="1256"/>
      <c r="BK55" s="1256"/>
      <c r="BL55" s="1256"/>
      <c r="BM55" s="1256"/>
      <c r="BN55" s="1256"/>
      <c r="BO55" s="1256"/>
      <c r="BP55" s="1253">
        <v>15.5</v>
      </c>
      <c r="BQ55" s="1253"/>
      <c r="BR55" s="1253"/>
      <c r="BS55" s="1253"/>
      <c r="BT55" s="1253"/>
      <c r="BU55" s="1253"/>
      <c r="BV55" s="1253"/>
      <c r="BW55" s="1253"/>
      <c r="BX55" s="1253">
        <v>4.5999999999999996</v>
      </c>
      <c r="BY55" s="1253"/>
      <c r="BZ55" s="1253"/>
      <c r="CA55" s="1253"/>
      <c r="CB55" s="1253"/>
      <c r="CC55" s="1253"/>
      <c r="CD55" s="1253"/>
      <c r="CE55" s="1253"/>
      <c r="CF55" s="1253">
        <v>0.6</v>
      </c>
      <c r="CG55" s="1253"/>
      <c r="CH55" s="1253"/>
      <c r="CI55" s="1253"/>
      <c r="CJ55" s="1253"/>
      <c r="CK55" s="1253"/>
      <c r="CL55" s="1253"/>
      <c r="CM55" s="1253"/>
      <c r="CN55" s="1253">
        <v>0</v>
      </c>
      <c r="CO55" s="1253"/>
      <c r="CP55" s="1253"/>
      <c r="CQ55" s="1253"/>
      <c r="CR55" s="1253"/>
      <c r="CS55" s="1253"/>
      <c r="CT55" s="1253"/>
      <c r="CU55" s="1253"/>
      <c r="CV55" s="1253">
        <v>1</v>
      </c>
      <c r="CW55" s="1253"/>
      <c r="CX55" s="1253"/>
      <c r="CY55" s="1253"/>
      <c r="CZ55" s="1253"/>
      <c r="DA55" s="1253"/>
      <c r="DB55" s="1253"/>
      <c r="DC55" s="1253"/>
    </row>
    <row r="56" spans="1:109" ht="13.2" x14ac:dyDescent="0.2">
      <c r="A56" s="379"/>
      <c r="B56" s="365"/>
      <c r="G56" s="1259"/>
      <c r="H56" s="1259"/>
      <c r="I56" s="1259"/>
      <c r="J56" s="1259"/>
      <c r="K56" s="1260"/>
      <c r="L56" s="1260"/>
      <c r="M56" s="1260"/>
      <c r="N56" s="1260"/>
      <c r="AN56" s="1255"/>
      <c r="AO56" s="1255"/>
      <c r="AP56" s="1255"/>
      <c r="AQ56" s="1255"/>
      <c r="AR56" s="1255"/>
      <c r="AS56" s="1255"/>
      <c r="AT56" s="1255"/>
      <c r="AU56" s="1255"/>
      <c r="AV56" s="1255"/>
      <c r="AW56" s="1255"/>
      <c r="AX56" s="1255"/>
      <c r="AY56" s="1255"/>
      <c r="AZ56" s="1255"/>
      <c r="BA56" s="1255"/>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2" x14ac:dyDescent="0.2">
      <c r="B57" s="385"/>
      <c r="G57" s="1259"/>
      <c r="H57" s="1259"/>
      <c r="I57" s="1257"/>
      <c r="J57" s="1257"/>
      <c r="K57" s="1260"/>
      <c r="L57" s="1260"/>
      <c r="M57" s="1260"/>
      <c r="N57" s="1260"/>
      <c r="AM57" s="364"/>
      <c r="AN57" s="1255"/>
      <c r="AO57" s="1255"/>
      <c r="AP57" s="1255"/>
      <c r="AQ57" s="1255"/>
      <c r="AR57" s="1255"/>
      <c r="AS57" s="1255"/>
      <c r="AT57" s="1255"/>
      <c r="AU57" s="1255"/>
      <c r="AV57" s="1255"/>
      <c r="AW57" s="1255"/>
      <c r="AX57" s="1255"/>
      <c r="AY57" s="1255"/>
      <c r="AZ57" s="1255"/>
      <c r="BA57" s="1255"/>
      <c r="BB57" s="1256" t="s">
        <v>568</v>
      </c>
      <c r="BC57" s="1256"/>
      <c r="BD57" s="1256"/>
      <c r="BE57" s="1256"/>
      <c r="BF57" s="1256"/>
      <c r="BG57" s="1256"/>
      <c r="BH57" s="1256"/>
      <c r="BI57" s="1256"/>
      <c r="BJ57" s="1256"/>
      <c r="BK57" s="1256"/>
      <c r="BL57" s="1256"/>
      <c r="BM57" s="1256"/>
      <c r="BN57" s="1256"/>
      <c r="BO57" s="1256"/>
      <c r="BP57" s="1253">
        <v>61.7</v>
      </c>
      <c r="BQ57" s="1253"/>
      <c r="BR57" s="1253"/>
      <c r="BS57" s="1253"/>
      <c r="BT57" s="1253"/>
      <c r="BU57" s="1253"/>
      <c r="BV57" s="1253"/>
      <c r="BW57" s="1253"/>
      <c r="BX57" s="1253">
        <v>61.4</v>
      </c>
      <c r="BY57" s="1253"/>
      <c r="BZ57" s="1253"/>
      <c r="CA57" s="1253"/>
      <c r="CB57" s="1253"/>
      <c r="CC57" s="1253"/>
      <c r="CD57" s="1253"/>
      <c r="CE57" s="1253"/>
      <c r="CF57" s="1253">
        <v>62.6</v>
      </c>
      <c r="CG57" s="1253"/>
      <c r="CH57" s="1253"/>
      <c r="CI57" s="1253"/>
      <c r="CJ57" s="1253"/>
      <c r="CK57" s="1253"/>
      <c r="CL57" s="1253"/>
      <c r="CM57" s="1253"/>
      <c r="CN57" s="1253">
        <v>63.6</v>
      </c>
      <c r="CO57" s="1253"/>
      <c r="CP57" s="1253"/>
      <c r="CQ57" s="1253"/>
      <c r="CR57" s="1253"/>
      <c r="CS57" s="1253"/>
      <c r="CT57" s="1253"/>
      <c r="CU57" s="1253"/>
      <c r="CV57" s="1253">
        <v>64.099999999999994</v>
      </c>
      <c r="CW57" s="1253"/>
      <c r="CX57" s="1253"/>
      <c r="CY57" s="1253"/>
      <c r="CZ57" s="1253"/>
      <c r="DA57" s="1253"/>
      <c r="DB57" s="1253"/>
      <c r="DC57" s="1253"/>
      <c r="DD57" s="390"/>
      <c r="DE57" s="385"/>
    </row>
    <row r="58" spans="1:109" s="379" customFormat="1" ht="13.2" x14ac:dyDescent="0.2">
      <c r="A58" s="364"/>
      <c r="B58" s="385"/>
      <c r="G58" s="1259"/>
      <c r="H58" s="1259"/>
      <c r="I58" s="1257"/>
      <c r="J58" s="1257"/>
      <c r="K58" s="1260"/>
      <c r="L58" s="1260"/>
      <c r="M58" s="1260"/>
      <c r="N58" s="1260"/>
      <c r="AM58" s="364"/>
      <c r="AN58" s="1255"/>
      <c r="AO58" s="1255"/>
      <c r="AP58" s="1255"/>
      <c r="AQ58" s="1255"/>
      <c r="AR58" s="1255"/>
      <c r="AS58" s="1255"/>
      <c r="AT58" s="1255"/>
      <c r="AU58" s="1255"/>
      <c r="AV58" s="1255"/>
      <c r="AW58" s="1255"/>
      <c r="AX58" s="1255"/>
      <c r="AY58" s="1255"/>
      <c r="AZ58" s="1255"/>
      <c r="BA58" s="1255"/>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567</v>
      </c>
    </row>
    <row r="64" spans="1:109" ht="13.2" x14ac:dyDescent="0.2">
      <c r="B64" s="365"/>
      <c r="G64" s="380"/>
      <c r="I64" s="382"/>
      <c r="J64" s="382"/>
      <c r="K64" s="382"/>
      <c r="L64" s="382"/>
      <c r="M64" s="382"/>
      <c r="N64" s="381"/>
      <c r="AM64" s="380"/>
      <c r="AN64" s="380" t="s">
        <v>566</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65" t="s">
        <v>571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565</v>
      </c>
    </row>
    <row r="72" spans="2:107" ht="13.2" x14ac:dyDescent="0.2">
      <c r="B72" s="365"/>
      <c r="G72" s="1259"/>
      <c r="H72" s="1259"/>
      <c r="I72" s="1259"/>
      <c r="J72" s="1259"/>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5" t="s">
        <v>526</v>
      </c>
      <c r="BQ72" s="1255"/>
      <c r="BR72" s="1255"/>
      <c r="BS72" s="1255"/>
      <c r="BT72" s="1255"/>
      <c r="BU72" s="1255"/>
      <c r="BV72" s="1255"/>
      <c r="BW72" s="1255"/>
      <c r="BX72" s="1255" t="s">
        <v>527</v>
      </c>
      <c r="BY72" s="1255"/>
      <c r="BZ72" s="1255"/>
      <c r="CA72" s="1255"/>
      <c r="CB72" s="1255"/>
      <c r="CC72" s="1255"/>
      <c r="CD72" s="1255"/>
      <c r="CE72" s="1255"/>
      <c r="CF72" s="1255" t="s">
        <v>528</v>
      </c>
      <c r="CG72" s="1255"/>
      <c r="CH72" s="1255"/>
      <c r="CI72" s="1255"/>
      <c r="CJ72" s="1255"/>
      <c r="CK72" s="1255"/>
      <c r="CL72" s="1255"/>
      <c r="CM72" s="1255"/>
      <c r="CN72" s="1255" t="s">
        <v>529</v>
      </c>
      <c r="CO72" s="1255"/>
      <c r="CP72" s="1255"/>
      <c r="CQ72" s="1255"/>
      <c r="CR72" s="1255"/>
      <c r="CS72" s="1255"/>
      <c r="CT72" s="1255"/>
      <c r="CU72" s="1255"/>
      <c r="CV72" s="1255" t="s">
        <v>530</v>
      </c>
      <c r="CW72" s="1255"/>
      <c r="CX72" s="1255"/>
      <c r="CY72" s="1255"/>
      <c r="CZ72" s="1255"/>
      <c r="DA72" s="1255"/>
      <c r="DB72" s="1255"/>
      <c r="DC72" s="1255"/>
    </row>
    <row r="73" spans="2:107" ht="13.2" x14ac:dyDescent="0.2">
      <c r="B73" s="365"/>
      <c r="G73" s="1264"/>
      <c r="H73" s="1264"/>
      <c r="I73" s="1264"/>
      <c r="J73" s="1264"/>
      <c r="K73" s="1254"/>
      <c r="L73" s="1254"/>
      <c r="M73" s="1254"/>
      <c r="N73" s="1254"/>
      <c r="AM73" s="371"/>
      <c r="AN73" s="1256" t="s">
        <v>564</v>
      </c>
      <c r="AO73" s="1256"/>
      <c r="AP73" s="1256"/>
      <c r="AQ73" s="1256"/>
      <c r="AR73" s="1256"/>
      <c r="AS73" s="1256"/>
      <c r="AT73" s="1256"/>
      <c r="AU73" s="1256"/>
      <c r="AV73" s="1256"/>
      <c r="AW73" s="1256"/>
      <c r="AX73" s="1256"/>
      <c r="AY73" s="1256"/>
      <c r="AZ73" s="1256"/>
      <c r="BA73" s="1256"/>
      <c r="BB73" s="1256" t="s">
        <v>562</v>
      </c>
      <c r="BC73" s="1256"/>
      <c r="BD73" s="1256"/>
      <c r="BE73" s="1256"/>
      <c r="BF73" s="1256"/>
      <c r="BG73" s="1256"/>
      <c r="BH73" s="1256"/>
      <c r="BI73" s="1256"/>
      <c r="BJ73" s="1256"/>
      <c r="BK73" s="1256"/>
      <c r="BL73" s="1256"/>
      <c r="BM73" s="1256"/>
      <c r="BN73" s="1256"/>
      <c r="BO73" s="1256"/>
      <c r="BP73" s="1253">
        <v>34.9</v>
      </c>
      <c r="BQ73" s="1253"/>
      <c r="BR73" s="1253"/>
      <c r="BS73" s="1253"/>
      <c r="BT73" s="1253"/>
      <c r="BU73" s="1253"/>
      <c r="BV73" s="1253"/>
      <c r="BW73" s="1253"/>
      <c r="BX73" s="1253">
        <v>7.9</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2" x14ac:dyDescent="0.2">
      <c r="B74" s="365"/>
      <c r="G74" s="1264"/>
      <c r="H74" s="1264"/>
      <c r="I74" s="1264"/>
      <c r="J74" s="1264"/>
      <c r="K74" s="1254"/>
      <c r="L74" s="1254"/>
      <c r="M74" s="1254"/>
      <c r="N74" s="1254"/>
      <c r="AM74" s="37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65"/>
      <c r="G75" s="1264"/>
      <c r="H75" s="1264"/>
      <c r="I75" s="1259"/>
      <c r="J75" s="1259"/>
      <c r="K75" s="1260"/>
      <c r="L75" s="1260"/>
      <c r="M75" s="1260"/>
      <c r="N75" s="1260"/>
      <c r="AM75" s="371"/>
      <c r="AN75" s="1256"/>
      <c r="AO75" s="1256"/>
      <c r="AP75" s="1256"/>
      <c r="AQ75" s="1256"/>
      <c r="AR75" s="1256"/>
      <c r="AS75" s="1256"/>
      <c r="AT75" s="1256"/>
      <c r="AU75" s="1256"/>
      <c r="AV75" s="1256"/>
      <c r="AW75" s="1256"/>
      <c r="AX75" s="1256"/>
      <c r="AY75" s="1256"/>
      <c r="AZ75" s="1256"/>
      <c r="BA75" s="1256"/>
      <c r="BB75" s="1256" t="s">
        <v>561</v>
      </c>
      <c r="BC75" s="1256"/>
      <c r="BD75" s="1256"/>
      <c r="BE75" s="1256"/>
      <c r="BF75" s="1256"/>
      <c r="BG75" s="1256"/>
      <c r="BH75" s="1256"/>
      <c r="BI75" s="1256"/>
      <c r="BJ75" s="1256"/>
      <c r="BK75" s="1256"/>
      <c r="BL75" s="1256"/>
      <c r="BM75" s="1256"/>
      <c r="BN75" s="1256"/>
      <c r="BO75" s="1256"/>
      <c r="BP75" s="1253">
        <v>6.8</v>
      </c>
      <c r="BQ75" s="1253"/>
      <c r="BR75" s="1253"/>
      <c r="BS75" s="1253"/>
      <c r="BT75" s="1253"/>
      <c r="BU75" s="1253"/>
      <c r="BV75" s="1253"/>
      <c r="BW75" s="1253"/>
      <c r="BX75" s="1253">
        <v>6.1</v>
      </c>
      <c r="BY75" s="1253"/>
      <c r="BZ75" s="1253"/>
      <c r="CA75" s="1253"/>
      <c r="CB75" s="1253"/>
      <c r="CC75" s="1253"/>
      <c r="CD75" s="1253"/>
      <c r="CE75" s="1253"/>
      <c r="CF75" s="1253">
        <v>5.7</v>
      </c>
      <c r="CG75" s="1253"/>
      <c r="CH75" s="1253"/>
      <c r="CI75" s="1253"/>
      <c r="CJ75" s="1253"/>
      <c r="CK75" s="1253"/>
      <c r="CL75" s="1253"/>
      <c r="CM75" s="1253"/>
      <c r="CN75" s="1253">
        <v>5.4</v>
      </c>
      <c r="CO75" s="1253"/>
      <c r="CP75" s="1253"/>
      <c r="CQ75" s="1253"/>
      <c r="CR75" s="1253"/>
      <c r="CS75" s="1253"/>
      <c r="CT75" s="1253"/>
      <c r="CU75" s="1253"/>
      <c r="CV75" s="1253">
        <v>5.0999999999999996</v>
      </c>
      <c r="CW75" s="1253"/>
      <c r="CX75" s="1253"/>
      <c r="CY75" s="1253"/>
      <c r="CZ75" s="1253"/>
      <c r="DA75" s="1253"/>
      <c r="DB75" s="1253"/>
      <c r="DC75" s="1253"/>
    </row>
    <row r="76" spans="2:107" ht="13.2" x14ac:dyDescent="0.2">
      <c r="B76" s="365"/>
      <c r="G76" s="1264"/>
      <c r="H76" s="1264"/>
      <c r="I76" s="1259"/>
      <c r="J76" s="1259"/>
      <c r="K76" s="1260"/>
      <c r="L76" s="1260"/>
      <c r="M76" s="1260"/>
      <c r="N76" s="1260"/>
      <c r="AM76" s="37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65"/>
      <c r="G77" s="1259"/>
      <c r="H77" s="1259"/>
      <c r="I77" s="1259"/>
      <c r="J77" s="1259"/>
      <c r="K77" s="1254"/>
      <c r="L77" s="1254"/>
      <c r="M77" s="1254"/>
      <c r="N77" s="1254"/>
      <c r="AN77" s="1255" t="s">
        <v>563</v>
      </c>
      <c r="AO77" s="1255"/>
      <c r="AP77" s="1255"/>
      <c r="AQ77" s="1255"/>
      <c r="AR77" s="1255"/>
      <c r="AS77" s="1255"/>
      <c r="AT77" s="1255"/>
      <c r="AU77" s="1255"/>
      <c r="AV77" s="1255"/>
      <c r="AW77" s="1255"/>
      <c r="AX77" s="1255"/>
      <c r="AY77" s="1255"/>
      <c r="AZ77" s="1255"/>
      <c r="BA77" s="1255"/>
      <c r="BB77" s="1256" t="s">
        <v>562</v>
      </c>
      <c r="BC77" s="1256"/>
      <c r="BD77" s="1256"/>
      <c r="BE77" s="1256"/>
      <c r="BF77" s="1256"/>
      <c r="BG77" s="1256"/>
      <c r="BH77" s="1256"/>
      <c r="BI77" s="1256"/>
      <c r="BJ77" s="1256"/>
      <c r="BK77" s="1256"/>
      <c r="BL77" s="1256"/>
      <c r="BM77" s="1256"/>
      <c r="BN77" s="1256"/>
      <c r="BO77" s="1256"/>
      <c r="BP77" s="1253">
        <v>15.5</v>
      </c>
      <c r="BQ77" s="1253"/>
      <c r="BR77" s="1253"/>
      <c r="BS77" s="1253"/>
      <c r="BT77" s="1253"/>
      <c r="BU77" s="1253"/>
      <c r="BV77" s="1253"/>
      <c r="BW77" s="1253"/>
      <c r="BX77" s="1253">
        <v>4.5999999999999996</v>
      </c>
      <c r="BY77" s="1253"/>
      <c r="BZ77" s="1253"/>
      <c r="CA77" s="1253"/>
      <c r="CB77" s="1253"/>
      <c r="CC77" s="1253"/>
      <c r="CD77" s="1253"/>
      <c r="CE77" s="1253"/>
      <c r="CF77" s="1253">
        <v>0.6</v>
      </c>
      <c r="CG77" s="1253"/>
      <c r="CH77" s="1253"/>
      <c r="CI77" s="1253"/>
      <c r="CJ77" s="1253"/>
      <c r="CK77" s="1253"/>
      <c r="CL77" s="1253"/>
      <c r="CM77" s="1253"/>
      <c r="CN77" s="1253">
        <v>0</v>
      </c>
      <c r="CO77" s="1253"/>
      <c r="CP77" s="1253"/>
      <c r="CQ77" s="1253"/>
      <c r="CR77" s="1253"/>
      <c r="CS77" s="1253"/>
      <c r="CT77" s="1253"/>
      <c r="CU77" s="1253"/>
      <c r="CV77" s="1253">
        <v>1</v>
      </c>
      <c r="CW77" s="1253"/>
      <c r="CX77" s="1253"/>
      <c r="CY77" s="1253"/>
      <c r="CZ77" s="1253"/>
      <c r="DA77" s="1253"/>
      <c r="DB77" s="1253"/>
      <c r="DC77" s="1253"/>
    </row>
    <row r="78" spans="2:107" ht="13.2" x14ac:dyDescent="0.2">
      <c r="B78" s="365"/>
      <c r="G78" s="1259"/>
      <c r="H78" s="1259"/>
      <c r="I78" s="1259"/>
      <c r="J78" s="1259"/>
      <c r="K78" s="1254"/>
      <c r="L78" s="1254"/>
      <c r="M78" s="1254"/>
      <c r="N78" s="1254"/>
      <c r="AN78" s="1255"/>
      <c r="AO78" s="1255"/>
      <c r="AP78" s="1255"/>
      <c r="AQ78" s="1255"/>
      <c r="AR78" s="1255"/>
      <c r="AS78" s="1255"/>
      <c r="AT78" s="1255"/>
      <c r="AU78" s="1255"/>
      <c r="AV78" s="1255"/>
      <c r="AW78" s="1255"/>
      <c r="AX78" s="1255"/>
      <c r="AY78" s="1255"/>
      <c r="AZ78" s="1255"/>
      <c r="BA78" s="1255"/>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65"/>
      <c r="G79" s="1259"/>
      <c r="H79" s="1259"/>
      <c r="I79" s="1257"/>
      <c r="J79" s="1257"/>
      <c r="K79" s="1258"/>
      <c r="L79" s="1258"/>
      <c r="M79" s="1258"/>
      <c r="N79" s="1258"/>
      <c r="AN79" s="1255"/>
      <c r="AO79" s="1255"/>
      <c r="AP79" s="1255"/>
      <c r="AQ79" s="1255"/>
      <c r="AR79" s="1255"/>
      <c r="AS79" s="1255"/>
      <c r="AT79" s="1255"/>
      <c r="AU79" s="1255"/>
      <c r="AV79" s="1255"/>
      <c r="AW79" s="1255"/>
      <c r="AX79" s="1255"/>
      <c r="AY79" s="1255"/>
      <c r="AZ79" s="1255"/>
      <c r="BA79" s="1255"/>
      <c r="BB79" s="1256" t="s">
        <v>561</v>
      </c>
      <c r="BC79" s="1256"/>
      <c r="BD79" s="1256"/>
      <c r="BE79" s="1256"/>
      <c r="BF79" s="1256"/>
      <c r="BG79" s="1256"/>
      <c r="BH79" s="1256"/>
      <c r="BI79" s="1256"/>
      <c r="BJ79" s="1256"/>
      <c r="BK79" s="1256"/>
      <c r="BL79" s="1256"/>
      <c r="BM79" s="1256"/>
      <c r="BN79" s="1256"/>
      <c r="BO79" s="1256"/>
      <c r="BP79" s="1253">
        <v>6.4</v>
      </c>
      <c r="BQ79" s="1253"/>
      <c r="BR79" s="1253"/>
      <c r="BS79" s="1253"/>
      <c r="BT79" s="1253"/>
      <c r="BU79" s="1253"/>
      <c r="BV79" s="1253"/>
      <c r="BW79" s="1253"/>
      <c r="BX79" s="1253">
        <v>6.3</v>
      </c>
      <c r="BY79" s="1253"/>
      <c r="BZ79" s="1253"/>
      <c r="CA79" s="1253"/>
      <c r="CB79" s="1253"/>
      <c r="CC79" s="1253"/>
      <c r="CD79" s="1253"/>
      <c r="CE79" s="1253"/>
      <c r="CF79" s="1253">
        <v>6.6</v>
      </c>
      <c r="CG79" s="1253"/>
      <c r="CH79" s="1253"/>
      <c r="CI79" s="1253"/>
      <c r="CJ79" s="1253"/>
      <c r="CK79" s="1253"/>
      <c r="CL79" s="1253"/>
      <c r="CM79" s="1253"/>
      <c r="CN79" s="1253">
        <v>6.8</v>
      </c>
      <c r="CO79" s="1253"/>
      <c r="CP79" s="1253"/>
      <c r="CQ79" s="1253"/>
      <c r="CR79" s="1253"/>
      <c r="CS79" s="1253"/>
      <c r="CT79" s="1253"/>
      <c r="CU79" s="1253"/>
      <c r="CV79" s="1253">
        <v>7</v>
      </c>
      <c r="CW79" s="1253"/>
      <c r="CX79" s="1253"/>
      <c r="CY79" s="1253"/>
      <c r="CZ79" s="1253"/>
      <c r="DA79" s="1253"/>
      <c r="DB79" s="1253"/>
      <c r="DC79" s="1253"/>
    </row>
    <row r="80" spans="2:107" ht="13.2" x14ac:dyDescent="0.2">
      <c r="B80" s="365"/>
      <c r="G80" s="1259"/>
      <c r="H80" s="1259"/>
      <c r="I80" s="1257"/>
      <c r="J80" s="1257"/>
      <c r="K80" s="1258"/>
      <c r="L80" s="1258"/>
      <c r="M80" s="1258"/>
      <c r="N80" s="1258"/>
      <c r="AN80" s="1255"/>
      <c r="AO80" s="1255"/>
      <c r="AP80" s="1255"/>
      <c r="AQ80" s="1255"/>
      <c r="AR80" s="1255"/>
      <c r="AS80" s="1255"/>
      <c r="AT80" s="1255"/>
      <c r="AU80" s="1255"/>
      <c r="AV80" s="1255"/>
      <c r="AW80" s="1255"/>
      <c r="AX80" s="1255"/>
      <c r="AY80" s="1255"/>
      <c r="AZ80" s="1255"/>
      <c r="BA80" s="1255"/>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MFEff/2fFi2Huy4G81s+6UIXFZ27seZFJ4HEOcW2sxatl+0kcisN+TuoYeM2A0LyWJnkvbHO5tm+j6YuydUGQ==" saltValue="jm/n+6V62hUavqVqoRtELg=="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BBA01-C5A8-4408-B2FF-FC41BC2E1BD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F1IEEMtTiT2OEwqrKFYEALSXcgSmoh3bO4W0w9vawSFPFFnF+uJ5utmGxApZozu5yR3uj5QYrNnDLVfb8YtIJQ==" saltValue="Tk/8WLDYdVVNg/c8FYWRD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D7327-29FB-4896-8883-6547921BF767}">
  <sheetPr>
    <pageSetUpPr fitToPage="1"/>
  </sheetPr>
  <dimension ref="A1:DR125"/>
  <sheetViews>
    <sheetView showGridLines="0" topLeftCell="A94" zoomScale="115" zoomScaleNormal="115" zoomScaleSheetLayoutView="55" workbookViewId="0">
      <selection activeCell="AF44" sqref="AF44"/>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2UuioRVNtluG+nEsaP9kUYlU3dgiHJc8EdYkTpCX0I44rF6x792t4tEL62WQtZ0cGyy5SPkZUpELY+XBFhFTXQ==" saltValue="4+ro8B6gYuo+TqGDRQdgk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70842</v>
      </c>
      <c r="E3" s="144"/>
      <c r="F3" s="145">
        <v>52068</v>
      </c>
      <c r="G3" s="146"/>
      <c r="H3" s="147"/>
    </row>
    <row r="4" spans="1:8" x14ac:dyDescent="0.2">
      <c r="A4" s="148"/>
      <c r="B4" s="149"/>
      <c r="C4" s="150"/>
      <c r="D4" s="151">
        <v>31846</v>
      </c>
      <c r="E4" s="152"/>
      <c r="F4" s="153">
        <v>26936</v>
      </c>
      <c r="G4" s="154"/>
      <c r="H4" s="155"/>
    </row>
    <row r="5" spans="1:8" x14ac:dyDescent="0.2">
      <c r="A5" s="136" t="s">
        <v>520</v>
      </c>
      <c r="B5" s="141"/>
      <c r="C5" s="142"/>
      <c r="D5" s="143">
        <v>30738</v>
      </c>
      <c r="E5" s="144"/>
      <c r="F5" s="145">
        <v>47161</v>
      </c>
      <c r="G5" s="146"/>
      <c r="H5" s="147"/>
    </row>
    <row r="6" spans="1:8" x14ac:dyDescent="0.2">
      <c r="A6" s="148"/>
      <c r="B6" s="149"/>
      <c r="C6" s="150"/>
      <c r="D6" s="151">
        <v>1411</v>
      </c>
      <c r="E6" s="152"/>
      <c r="F6" s="153">
        <v>24595</v>
      </c>
      <c r="G6" s="154"/>
      <c r="H6" s="155"/>
    </row>
    <row r="7" spans="1:8" x14ac:dyDescent="0.2">
      <c r="A7" s="136" t="s">
        <v>521</v>
      </c>
      <c r="B7" s="141"/>
      <c r="C7" s="142"/>
      <c r="D7" s="143">
        <v>46645</v>
      </c>
      <c r="E7" s="144"/>
      <c r="F7" s="145">
        <v>43423</v>
      </c>
      <c r="G7" s="146"/>
      <c r="H7" s="147"/>
    </row>
    <row r="8" spans="1:8" x14ac:dyDescent="0.2">
      <c r="A8" s="148"/>
      <c r="B8" s="149"/>
      <c r="C8" s="150"/>
      <c r="D8" s="151">
        <v>8423</v>
      </c>
      <c r="E8" s="152"/>
      <c r="F8" s="153">
        <v>22207</v>
      </c>
      <c r="G8" s="154"/>
      <c r="H8" s="155"/>
    </row>
    <row r="9" spans="1:8" x14ac:dyDescent="0.2">
      <c r="A9" s="136" t="s">
        <v>522</v>
      </c>
      <c r="B9" s="141"/>
      <c r="C9" s="142"/>
      <c r="D9" s="143">
        <v>53844</v>
      </c>
      <c r="E9" s="144"/>
      <c r="F9" s="145">
        <v>45265</v>
      </c>
      <c r="G9" s="146"/>
      <c r="H9" s="147"/>
    </row>
    <row r="10" spans="1:8" x14ac:dyDescent="0.2">
      <c r="A10" s="148"/>
      <c r="B10" s="149"/>
      <c r="C10" s="150"/>
      <c r="D10" s="151">
        <v>5920</v>
      </c>
      <c r="E10" s="152"/>
      <c r="F10" s="153">
        <v>22600</v>
      </c>
      <c r="G10" s="154"/>
      <c r="H10" s="155"/>
    </row>
    <row r="11" spans="1:8" x14ac:dyDescent="0.2">
      <c r="A11" s="136" t="s">
        <v>523</v>
      </c>
      <c r="B11" s="141"/>
      <c r="C11" s="142"/>
      <c r="D11" s="143">
        <v>38961</v>
      </c>
      <c r="E11" s="144"/>
      <c r="F11" s="145">
        <v>54621</v>
      </c>
      <c r="G11" s="146"/>
      <c r="H11" s="147"/>
    </row>
    <row r="12" spans="1:8" x14ac:dyDescent="0.2">
      <c r="A12" s="148"/>
      <c r="B12" s="149"/>
      <c r="C12" s="156"/>
      <c r="D12" s="151">
        <v>6886</v>
      </c>
      <c r="E12" s="152"/>
      <c r="F12" s="153">
        <v>30892</v>
      </c>
      <c r="G12" s="154"/>
      <c r="H12" s="155"/>
    </row>
    <row r="13" spans="1:8" x14ac:dyDescent="0.2">
      <c r="A13" s="136"/>
      <c r="B13" s="141"/>
      <c r="C13" s="157"/>
      <c r="D13" s="158">
        <v>48206</v>
      </c>
      <c r="E13" s="159"/>
      <c r="F13" s="160">
        <v>48508</v>
      </c>
      <c r="G13" s="161"/>
      <c r="H13" s="147"/>
    </row>
    <row r="14" spans="1:8" x14ac:dyDescent="0.2">
      <c r="A14" s="148"/>
      <c r="B14" s="149"/>
      <c r="C14" s="150"/>
      <c r="D14" s="151">
        <v>10897</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7.4</v>
      </c>
      <c r="C19" s="162">
        <f>ROUND(VALUE(SUBSTITUTE(実質収支比率等に係る経年分析!G$48,"▲","-")),2)</f>
        <v>6.48</v>
      </c>
      <c r="D19" s="162">
        <f>ROUND(VALUE(SUBSTITUTE(実質収支比率等に係る経年分析!H$48,"▲","-")),2)</f>
        <v>8.7799999999999994</v>
      </c>
      <c r="E19" s="162">
        <f>ROUND(VALUE(SUBSTITUTE(実質収支比率等に係る経年分析!I$48,"▲","-")),2)</f>
        <v>5.79</v>
      </c>
      <c r="F19" s="162">
        <f>ROUND(VALUE(SUBSTITUTE(実質収支比率等に係る経年分析!J$48,"▲","-")),2)</f>
        <v>0.45</v>
      </c>
    </row>
    <row r="20" spans="1:11" x14ac:dyDescent="0.2">
      <c r="A20" s="162" t="s">
        <v>53</v>
      </c>
      <c r="B20" s="162">
        <f>ROUND(VALUE(SUBSTITUTE(実質収支比率等に係る経年分析!F$47,"▲","-")),2)</f>
        <v>15.87</v>
      </c>
      <c r="C20" s="162">
        <f>ROUND(VALUE(SUBSTITUTE(実質収支比率等に係る経年分析!G$47,"▲","-")),2)</f>
        <v>16.850000000000001</v>
      </c>
      <c r="D20" s="162">
        <f>ROUND(VALUE(SUBSTITUTE(実質収支比率等に係る経年分析!H$47,"▲","-")),2)</f>
        <v>17.2</v>
      </c>
      <c r="E20" s="162">
        <f>ROUND(VALUE(SUBSTITUTE(実質収支比率等に係る経年分析!I$47,"▲","-")),2)</f>
        <v>15.46</v>
      </c>
      <c r="F20" s="162">
        <f>ROUND(VALUE(SUBSTITUTE(実質収支比率等に係る経年分析!J$47,"▲","-")),2)</f>
        <v>18.77</v>
      </c>
    </row>
    <row r="21" spans="1:11" x14ac:dyDescent="0.2">
      <c r="A21" s="162" t="s">
        <v>54</v>
      </c>
      <c r="B21" s="162">
        <f>IF(ISNUMBER(VALUE(SUBSTITUTE(実質収支比率等に係る経年分析!F$49,"▲","-"))),ROUND(VALUE(SUBSTITUTE(実質収支比率等に係る経年分析!F$49,"▲","-")),2),NA())</f>
        <v>6.95</v>
      </c>
      <c r="C21" s="162">
        <f>IF(ISNUMBER(VALUE(SUBSTITUTE(実質収支比率等に係る経年分析!G$49,"▲","-"))),ROUND(VALUE(SUBSTITUTE(実質収支比率等に係る経年分析!G$49,"▲","-")),2),NA())</f>
        <v>1.92</v>
      </c>
      <c r="D21" s="162">
        <f>IF(ISNUMBER(VALUE(SUBSTITUTE(実質収支比率等に係る経年分析!H$49,"▲","-"))),ROUND(VALUE(SUBSTITUTE(実質収支比率等に係る経年分析!H$49,"▲","-")),2),NA())</f>
        <v>2.2200000000000002</v>
      </c>
      <c r="E21" s="162">
        <f>IF(ISNUMBER(VALUE(SUBSTITUTE(実質収支比率等に係る経年分析!I$49,"▲","-"))),ROUND(VALUE(SUBSTITUTE(実質収支比率等に係る経年分析!I$49,"▲","-")),2),NA())</f>
        <v>-4.5</v>
      </c>
      <c r="F21" s="162">
        <f>IF(ISNUMBER(VALUE(SUBSTITUTE(実質収支比率等に係る経年分析!J$49,"▲","-"))),ROUND(VALUE(SUBSTITUTE(実質収支比率等に係る経年分析!J$49,"▲","-")),2),NA())</f>
        <v>-1.22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0.12</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土地区画整理事業特別会計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0.01</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1.1100000000000001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0.28000000000000003</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6.47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8.7799999999999994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5.79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0.44</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15.34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14.24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14.33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11.83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393</v>
      </c>
      <c r="E42" s="164"/>
      <c r="F42" s="164"/>
      <c r="G42" s="164">
        <f>'実質公債費比率（分子）の構造'!L$52</f>
        <v>383</v>
      </c>
      <c r="H42" s="164"/>
      <c r="I42" s="164"/>
      <c r="J42" s="164">
        <f>'実質公債費比率（分子）の構造'!M$52</f>
        <v>381</v>
      </c>
      <c r="K42" s="164"/>
      <c r="L42" s="164"/>
      <c r="M42" s="164">
        <f>'実質公債費比率（分子）の構造'!N$52</f>
        <v>379</v>
      </c>
      <c r="N42" s="164"/>
      <c r="O42" s="164"/>
      <c r="P42" s="164">
        <f>'実質公債費比率（分子）の構造'!O$52</f>
        <v>371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f>'実質公債費比率（分子）の構造'!N$51</f>
        <v>0</v>
      </c>
      <c r="L43" s="164"/>
      <c r="M43" s="164"/>
      <c r="N43" s="164">
        <f>'実質公債費比率（分子）の構造'!O$51</f>
        <v>1</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24</v>
      </c>
      <c r="C45" s="164"/>
      <c r="D45" s="164"/>
      <c r="E45" s="164">
        <f>'実質公債費比率（分子）の構造'!L$49</f>
        <v>26</v>
      </c>
      <c r="F45" s="164"/>
      <c r="G45" s="164"/>
      <c r="H45" s="164">
        <f>'実質公債費比率（分子）の構造'!M$49</f>
        <v>27</v>
      </c>
      <c r="I45" s="164"/>
      <c r="J45" s="164"/>
      <c r="K45" s="164">
        <f>'実質公債費比率（分子）の構造'!N$49</f>
        <v>26</v>
      </c>
      <c r="L45" s="164"/>
      <c r="M45" s="164"/>
      <c r="N45" s="164">
        <f>'実質公債費比率（分子）の構造'!O$49</f>
        <v>26</v>
      </c>
      <c r="O45" s="164"/>
      <c r="P45" s="164"/>
    </row>
    <row r="46" spans="1:16" x14ac:dyDescent="0.2">
      <c r="A46" s="164" t="s">
        <v>64</v>
      </c>
      <c r="B46" s="164">
        <f>'実質公債費比率（分子）の構造'!K$48</f>
        <v>113</v>
      </c>
      <c r="C46" s="164"/>
      <c r="D46" s="164"/>
      <c r="E46" s="164">
        <f>'実質公債費比率（分子）の構造'!L$48</f>
        <v>119</v>
      </c>
      <c r="F46" s="164"/>
      <c r="G46" s="164"/>
      <c r="H46" s="164">
        <f>'実質公債費比率（分子）の構造'!M$48</f>
        <v>125</v>
      </c>
      <c r="I46" s="164"/>
      <c r="J46" s="164"/>
      <c r="K46" s="164">
        <f>'実質公債費比率（分子）の構造'!N$48</f>
        <v>115</v>
      </c>
      <c r="L46" s="164"/>
      <c r="M46" s="164"/>
      <c r="N46" s="164">
        <f>'実質公債費比率（分子）の構造'!O$48</f>
        <v>102</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519</v>
      </c>
      <c r="C49" s="164"/>
      <c r="D49" s="164"/>
      <c r="E49" s="164">
        <f>'実質公債費比率（分子）の構造'!L$45</f>
        <v>505</v>
      </c>
      <c r="F49" s="164"/>
      <c r="G49" s="164"/>
      <c r="H49" s="164">
        <f>'実質公債費比率（分子）の構造'!M$45</f>
        <v>488</v>
      </c>
      <c r="I49" s="164"/>
      <c r="J49" s="164"/>
      <c r="K49" s="164">
        <f>'実質公債費比率（分子）の構造'!N$45</f>
        <v>483</v>
      </c>
      <c r="L49" s="164"/>
      <c r="M49" s="164"/>
      <c r="N49" s="164">
        <f>'実質公債費比率（分子）の構造'!O$45</f>
        <v>477</v>
      </c>
      <c r="O49" s="164"/>
      <c r="P49" s="164"/>
    </row>
    <row r="50" spans="1:16" x14ac:dyDescent="0.2">
      <c r="A50" s="164" t="s">
        <v>67</v>
      </c>
      <c r="B50" s="164" t="e">
        <f>NA()</f>
        <v>#N/A</v>
      </c>
      <c r="C50" s="164">
        <f>IF(ISNUMBER('実質公債費比率（分子）の構造'!K$53),'実質公債費比率（分子）の構造'!K$53,NA())</f>
        <v>263</v>
      </c>
      <c r="D50" s="164" t="e">
        <f>NA()</f>
        <v>#N/A</v>
      </c>
      <c r="E50" s="164" t="e">
        <f>NA()</f>
        <v>#N/A</v>
      </c>
      <c r="F50" s="164">
        <f>IF(ISNUMBER('実質公債費比率（分子）の構造'!L$53),'実質公債費比率（分子）の構造'!L$53,NA())</f>
        <v>267</v>
      </c>
      <c r="G50" s="164" t="e">
        <f>NA()</f>
        <v>#N/A</v>
      </c>
      <c r="H50" s="164" t="e">
        <f>NA()</f>
        <v>#N/A</v>
      </c>
      <c r="I50" s="164">
        <f>IF(ISNUMBER('実質公債費比率（分子）の構造'!M$53),'実質公債費比率（分子）の構造'!M$53,NA())</f>
        <v>259</v>
      </c>
      <c r="J50" s="164" t="e">
        <f>NA()</f>
        <v>#N/A</v>
      </c>
      <c r="K50" s="164" t="e">
        <f>NA()</f>
        <v>#N/A</v>
      </c>
      <c r="L50" s="164">
        <f>IF(ISNUMBER('実質公債費比率（分子）の構造'!N$53),'実質公債費比率（分子）の構造'!N$53,NA())</f>
        <v>245</v>
      </c>
      <c r="M50" s="164" t="e">
        <f>NA()</f>
        <v>#N/A</v>
      </c>
      <c r="N50" s="164" t="e">
        <f>NA()</f>
        <v>#N/A</v>
      </c>
      <c r="O50" s="164">
        <f>IF(ISNUMBER('実質公債費比率（分子）の構造'!O$53),'実質公債費比率（分子）の構造'!O$53,NA())</f>
        <v>235</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4700</v>
      </c>
      <c r="E56" s="163"/>
      <c r="F56" s="163"/>
      <c r="G56" s="163">
        <f>'将来負担比率（分子）の構造'!J$52</f>
        <v>4671</v>
      </c>
      <c r="H56" s="163"/>
      <c r="I56" s="163"/>
      <c r="J56" s="163">
        <f>'将来負担比率（分子）の構造'!K$52</f>
        <v>4501</v>
      </c>
      <c r="K56" s="163"/>
      <c r="L56" s="163"/>
      <c r="M56" s="163">
        <f>'将来負担比率（分子）の構造'!L$52</f>
        <v>4264</v>
      </c>
      <c r="N56" s="163"/>
      <c r="O56" s="163"/>
      <c r="P56" s="163">
        <f>'将来負担比率（分子）の構造'!M$52</f>
        <v>4027</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1665</v>
      </c>
      <c r="E58" s="163"/>
      <c r="F58" s="163"/>
      <c r="G58" s="163">
        <f>'将来負担比率（分子）の構造'!J$50</f>
        <v>2499</v>
      </c>
      <c r="H58" s="163"/>
      <c r="I58" s="163"/>
      <c r="J58" s="163">
        <f>'将来負担比率（分子）の構造'!K$50</f>
        <v>2808</v>
      </c>
      <c r="K58" s="163"/>
      <c r="L58" s="163"/>
      <c r="M58" s="163">
        <f>'将来負担比率（分子）の構造'!L$50</f>
        <v>3213</v>
      </c>
      <c r="N58" s="163"/>
      <c r="O58" s="163"/>
      <c r="P58" s="163">
        <f>'将来負担比率（分子）の構造'!M$50</f>
        <v>3503</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18</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2">
      <c r="A63" s="163" t="s">
        <v>34</v>
      </c>
      <c r="B63" s="163">
        <f>'将来負担比率（分子）の構造'!I$44</f>
        <v>137</v>
      </c>
      <c r="C63" s="163"/>
      <c r="D63" s="163"/>
      <c r="E63" s="163">
        <f>'将来負担比率（分子）の構造'!J$44</f>
        <v>192</v>
      </c>
      <c r="F63" s="163"/>
      <c r="G63" s="163"/>
      <c r="H63" s="163">
        <f>'将来負担比率（分子）の構造'!K$44</f>
        <v>159</v>
      </c>
      <c r="I63" s="163"/>
      <c r="J63" s="163"/>
      <c r="K63" s="163">
        <f>'将来負担比率（分子）の構造'!L$44</f>
        <v>126</v>
      </c>
      <c r="L63" s="163"/>
      <c r="M63" s="163"/>
      <c r="N63" s="163">
        <f>'将来負担比率（分子）の構造'!M$44</f>
        <v>639</v>
      </c>
      <c r="O63" s="163"/>
      <c r="P63" s="163"/>
    </row>
    <row r="64" spans="1:16" x14ac:dyDescent="0.2">
      <c r="A64" s="163" t="s">
        <v>33</v>
      </c>
      <c r="B64" s="163">
        <f>'将来負担比率（分子）の構造'!I$43</f>
        <v>1904</v>
      </c>
      <c r="C64" s="163"/>
      <c r="D64" s="163"/>
      <c r="E64" s="163">
        <f>'将来負担比率（分子）の構造'!J$43</f>
        <v>1627</v>
      </c>
      <c r="F64" s="163"/>
      <c r="G64" s="163"/>
      <c r="H64" s="163">
        <f>'将来負担比率（分子）の構造'!K$43</f>
        <v>1670</v>
      </c>
      <c r="I64" s="163"/>
      <c r="J64" s="163"/>
      <c r="K64" s="163">
        <f>'将来負担比率（分子）の構造'!L$43</f>
        <v>1687</v>
      </c>
      <c r="L64" s="163"/>
      <c r="M64" s="163"/>
      <c r="N64" s="163">
        <f>'将来負担比率（分子）の構造'!M$43</f>
        <v>1593</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5827</v>
      </c>
      <c r="C66" s="163"/>
      <c r="D66" s="163"/>
      <c r="E66" s="163">
        <f>'将来負担比率（分子）の構造'!J$41</f>
        <v>5731</v>
      </c>
      <c r="F66" s="163"/>
      <c r="G66" s="163"/>
      <c r="H66" s="163">
        <f>'将来負担比率（分子）の構造'!K$41</f>
        <v>5454</v>
      </c>
      <c r="I66" s="163"/>
      <c r="J66" s="163"/>
      <c r="K66" s="163">
        <f>'将来負担比率（分子）の構造'!L$41</f>
        <v>5401</v>
      </c>
      <c r="L66" s="163"/>
      <c r="M66" s="163"/>
      <c r="N66" s="163">
        <f>'将来負担比率（分子）の構造'!M$41</f>
        <v>5139</v>
      </c>
      <c r="O66" s="163"/>
      <c r="P66" s="163"/>
    </row>
    <row r="67" spans="1:16" x14ac:dyDescent="0.2">
      <c r="A67" s="163" t="s">
        <v>71</v>
      </c>
      <c r="B67" s="163" t="e">
        <f>NA()</f>
        <v>#N/A</v>
      </c>
      <c r="C67" s="163">
        <f>IF(ISNUMBER('将来負担比率（分子）の構造'!I$53), IF('将来負担比率（分子）の構造'!I$53 &lt; 0, 0, '将来負担比率（分子）の構造'!I$53), NA())</f>
        <v>1520</v>
      </c>
      <c r="D67" s="163" t="e">
        <f>NA()</f>
        <v>#N/A</v>
      </c>
      <c r="E67" s="163" t="e">
        <f>NA()</f>
        <v>#N/A</v>
      </c>
      <c r="F67" s="163">
        <f>IF(ISNUMBER('将来負担比率（分子）の構造'!J$53), IF('将来負担比率（分子）の構造'!J$53 &lt; 0, 0, '将来負担比率（分子）の構造'!J$53), NA())</f>
        <v>381</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870</v>
      </c>
      <c r="C72" s="167">
        <f>基金残高に係る経年分析!G55</f>
        <v>789</v>
      </c>
      <c r="D72" s="167">
        <f>基金残高に係る経年分析!H55</f>
        <v>996</v>
      </c>
    </row>
    <row r="73" spans="1:16" x14ac:dyDescent="0.2">
      <c r="A73" s="166" t="s">
        <v>74</v>
      </c>
      <c r="B73" s="167">
        <f>基金残高に係る経年分析!F56</f>
        <v>274</v>
      </c>
      <c r="C73" s="167">
        <f>基金残高に係る経年分析!G56</f>
        <v>292</v>
      </c>
      <c r="D73" s="167">
        <f>基金残高に係る経年分析!H56</f>
        <v>316</v>
      </c>
    </row>
    <row r="74" spans="1:16" x14ac:dyDescent="0.2">
      <c r="A74" s="166" t="s">
        <v>75</v>
      </c>
      <c r="B74" s="167">
        <f>基金残高に係る経年分析!F57</f>
        <v>1562</v>
      </c>
      <c r="C74" s="167">
        <f>基金残高に係る経年分析!G57</f>
        <v>2032</v>
      </c>
      <c r="D74" s="167">
        <f>基金残高に係る経年分析!H57</f>
        <v>2094</v>
      </c>
    </row>
  </sheetData>
  <sheetProtection algorithmName="SHA-512" hashValue="QLwdepKJ4/Ripu/vOpslpi6LU3n922qxQSpXNE9J+mmD9zS3Y+GGZ2PluPNe8e3XwWOjiHHPbffbzTu1m7CezA==" saltValue="lWs+Y5BVPqyIFC1jz5T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仲地 由邦</cp:lastModifiedBy>
  <cp:lastPrinted>2026-03-12T05:39:01Z</cp:lastPrinted>
  <dcterms:created xsi:type="dcterms:W3CDTF">2026-02-26T10:20:35Z</dcterms:created>
  <dcterms:modified xsi:type="dcterms:W3CDTF">2026-09-16T04:51:27Z</dcterms:modified>
  <cp:category/>
</cp:coreProperties>
</file>